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bc1dff7c4daf90f/Documentos/FSDE/JE_TV_SERGIPE/"/>
    </mc:Choice>
  </mc:AlternateContent>
  <xr:revisionPtr revIDLastSave="124" documentId="13_ncr:1_{C09FC8E0-2942-4324-AD6C-2685F8EB0C52}" xr6:coauthVersionLast="47" xr6:coauthVersionMax="47" xr10:uidLastSave="{52D7D651-0461-4B4C-8B7C-29072A8A1CD9}"/>
  <bookViews>
    <workbookView xWindow="-120" yWindow="-120" windowWidth="20730" windowHeight="11040" xr2:uid="{00000000-000D-0000-FFFF-FFFF00000000}"/>
  </bookViews>
  <sheets>
    <sheet name="4X4 INFANTO" sheetId="4" r:id="rId1"/>
    <sheet name="INFANTO" sheetId="1" r:id="rId2"/>
    <sheet name="4x4JUVENIL" sheetId="2" r:id="rId3"/>
    <sheet name="JUVENIL FEM" sheetId="3" r:id="rId4"/>
  </sheets>
  <definedNames>
    <definedName name="_xlnm._FilterDatabase" localSheetId="2" hidden="1">'4x4JUVENIL'!#REF!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0maduELXv9SJCO5v6yLbdB4EJr2gk1s158qSXdMxhg="/>
    </ext>
  </extLst>
</workbook>
</file>

<file path=xl/calcChain.xml><?xml version="1.0" encoding="utf-8"?>
<calcChain xmlns="http://schemas.openxmlformats.org/spreadsheetml/2006/main">
  <c r="K48" i="4" l="1"/>
  <c r="J48" i="4"/>
  <c r="M49" i="4"/>
  <c r="M48" i="4"/>
  <c r="M50" i="4"/>
  <c r="M46" i="4"/>
  <c r="L49" i="4"/>
  <c r="L48" i="4"/>
  <c r="L50" i="4"/>
  <c r="L46" i="4"/>
  <c r="K40" i="4"/>
  <c r="J40" i="4"/>
  <c r="M39" i="4"/>
  <c r="M40" i="4"/>
  <c r="M38" i="4"/>
  <c r="M42" i="4"/>
  <c r="L39" i="4"/>
  <c r="L40" i="4"/>
  <c r="L38" i="4"/>
  <c r="L42" i="4"/>
  <c r="K42" i="4"/>
  <c r="J42" i="4"/>
  <c r="K46" i="4"/>
  <c r="J46" i="4"/>
  <c r="K38" i="4"/>
  <c r="J38" i="4"/>
  <c r="K49" i="4"/>
  <c r="J49" i="4"/>
  <c r="K39" i="4"/>
  <c r="J39" i="4"/>
  <c r="K47" i="4"/>
  <c r="J47" i="4"/>
  <c r="K41" i="4"/>
  <c r="J41" i="4"/>
  <c r="I34" i="4"/>
  <c r="H34" i="4"/>
  <c r="G34" i="4"/>
  <c r="F34" i="4"/>
  <c r="K33" i="4"/>
  <c r="J33" i="4"/>
  <c r="K32" i="4"/>
  <c r="J32" i="4"/>
  <c r="K31" i="4"/>
  <c r="J31" i="4"/>
  <c r="I28" i="4"/>
  <c r="H28" i="4"/>
  <c r="G28" i="4"/>
  <c r="F28" i="4"/>
  <c r="K27" i="4"/>
  <c r="J27" i="4"/>
  <c r="K26" i="4"/>
  <c r="J26" i="4"/>
  <c r="K25" i="4"/>
  <c r="J25" i="4"/>
  <c r="K24" i="4"/>
  <c r="J24" i="4"/>
  <c r="M47" i="4"/>
  <c r="L47" i="4"/>
  <c r="M41" i="4"/>
  <c r="L41" i="4"/>
  <c r="I21" i="4"/>
  <c r="H21" i="4"/>
  <c r="G21" i="4"/>
  <c r="F21" i="4"/>
  <c r="K18" i="4"/>
  <c r="J18" i="4"/>
  <c r="K20" i="4"/>
  <c r="J20" i="4"/>
  <c r="K19" i="4"/>
  <c r="J19" i="4"/>
  <c r="I15" i="4"/>
  <c r="H15" i="4"/>
  <c r="G15" i="4"/>
  <c r="F15" i="4"/>
  <c r="K14" i="4"/>
  <c r="J14" i="4"/>
  <c r="K13" i="4"/>
  <c r="J13" i="4"/>
  <c r="K12" i="4"/>
  <c r="J12" i="4"/>
  <c r="K11" i="4"/>
  <c r="J11" i="4"/>
  <c r="I8" i="4"/>
  <c r="H8" i="4"/>
  <c r="G8" i="4"/>
  <c r="F8" i="4"/>
  <c r="K5" i="4"/>
  <c r="J5" i="4"/>
  <c r="K7" i="4"/>
  <c r="J7" i="4"/>
  <c r="K6" i="4"/>
  <c r="J6" i="4"/>
  <c r="L105" i="1"/>
  <c r="K105" i="1"/>
  <c r="J105" i="1"/>
  <c r="M101" i="1"/>
  <c r="N101" i="1"/>
  <c r="M102" i="1"/>
  <c r="N102" i="1"/>
  <c r="M109" i="1"/>
  <c r="N109" i="1"/>
  <c r="M106" i="1"/>
  <c r="N106" i="1"/>
  <c r="M107" i="1"/>
  <c r="N107" i="1"/>
  <c r="M100" i="1"/>
  <c r="N100" i="1"/>
  <c r="M104" i="1"/>
  <c r="N104" i="1"/>
  <c r="M105" i="1"/>
  <c r="N105" i="1"/>
  <c r="M103" i="1"/>
  <c r="N103" i="1"/>
  <c r="M99" i="1"/>
  <c r="N99" i="1"/>
  <c r="M98" i="1"/>
  <c r="N98" i="1"/>
  <c r="N108" i="1"/>
  <c r="M108" i="1"/>
  <c r="M93" i="1"/>
  <c r="M92" i="1"/>
  <c r="M91" i="1"/>
  <c r="M89" i="1"/>
  <c r="M87" i="1"/>
  <c r="M83" i="1"/>
  <c r="M88" i="1"/>
  <c r="M85" i="1"/>
  <c r="M86" i="1"/>
  <c r="M90" i="1"/>
  <c r="N93" i="1"/>
  <c r="N92" i="1"/>
  <c r="N91" i="1"/>
  <c r="N89" i="1"/>
  <c r="N87" i="1"/>
  <c r="N83" i="1"/>
  <c r="N88" i="1"/>
  <c r="N85" i="1"/>
  <c r="N86" i="1"/>
  <c r="N90" i="1"/>
  <c r="N94" i="1"/>
  <c r="N84" i="1"/>
  <c r="M94" i="1"/>
  <c r="M84" i="1"/>
  <c r="L99" i="1"/>
  <c r="K99" i="1"/>
  <c r="J99" i="1"/>
  <c r="L98" i="1"/>
  <c r="K98" i="1"/>
  <c r="J98" i="1"/>
  <c r="L94" i="1"/>
  <c r="K94" i="1"/>
  <c r="J94" i="1"/>
  <c r="L84" i="1"/>
  <c r="K84" i="1"/>
  <c r="J84" i="1"/>
  <c r="L86" i="1"/>
  <c r="K86" i="1"/>
  <c r="J86" i="1"/>
  <c r="L103" i="1"/>
  <c r="K103" i="1"/>
  <c r="J103" i="1"/>
  <c r="L90" i="1"/>
  <c r="K90" i="1"/>
  <c r="J90" i="1"/>
  <c r="L104" i="1"/>
  <c r="K104" i="1"/>
  <c r="J104" i="1"/>
  <c r="L85" i="1"/>
  <c r="K85" i="1"/>
  <c r="J85" i="1"/>
  <c r="L100" i="1"/>
  <c r="K100" i="1"/>
  <c r="J100" i="1"/>
  <c r="L88" i="1"/>
  <c r="K88" i="1"/>
  <c r="J88" i="1"/>
  <c r="L107" i="1"/>
  <c r="K107" i="1"/>
  <c r="J107" i="1"/>
  <c r="L83" i="1"/>
  <c r="K83" i="1"/>
  <c r="J83" i="1"/>
  <c r="L106" i="1"/>
  <c r="K106" i="1"/>
  <c r="J106" i="1"/>
  <c r="L87" i="1"/>
  <c r="K87" i="1"/>
  <c r="J87" i="1"/>
  <c r="L109" i="1"/>
  <c r="K109" i="1"/>
  <c r="J109" i="1"/>
  <c r="L89" i="1"/>
  <c r="K89" i="1"/>
  <c r="J89" i="1"/>
  <c r="L102" i="1"/>
  <c r="K102" i="1"/>
  <c r="J102" i="1"/>
  <c r="L91" i="1"/>
  <c r="K91" i="1"/>
  <c r="J91" i="1"/>
  <c r="K93" i="1"/>
  <c r="L101" i="1"/>
  <c r="K101" i="1"/>
  <c r="J101" i="1"/>
  <c r="L92" i="1"/>
  <c r="K92" i="1"/>
  <c r="J92" i="1"/>
  <c r="L108" i="1"/>
  <c r="K108" i="1"/>
  <c r="J108" i="1"/>
  <c r="L93" i="1"/>
  <c r="J93" i="1"/>
  <c r="I79" i="1"/>
  <c r="H79" i="1"/>
  <c r="G79" i="1"/>
  <c r="F79" i="1"/>
  <c r="L78" i="1"/>
  <c r="K78" i="1"/>
  <c r="J78" i="1"/>
  <c r="L76" i="1"/>
  <c r="K76" i="1"/>
  <c r="J76" i="1"/>
  <c r="L77" i="1"/>
  <c r="K77" i="1"/>
  <c r="J77" i="1"/>
  <c r="L75" i="1"/>
  <c r="K75" i="1"/>
  <c r="J75" i="1"/>
  <c r="I72" i="1"/>
  <c r="H72" i="1"/>
  <c r="G72" i="1"/>
  <c r="F72" i="1"/>
  <c r="L69" i="1"/>
  <c r="K69" i="1"/>
  <c r="J69" i="1"/>
  <c r="L71" i="1"/>
  <c r="K71" i="1"/>
  <c r="J71" i="1"/>
  <c r="L70" i="1"/>
  <c r="K70" i="1"/>
  <c r="J70" i="1"/>
  <c r="L68" i="1"/>
  <c r="K68" i="1"/>
  <c r="J68" i="1"/>
  <c r="F65" i="1"/>
  <c r="I65" i="1"/>
  <c r="H65" i="1"/>
  <c r="G65" i="1"/>
  <c r="I59" i="1"/>
  <c r="H59" i="1"/>
  <c r="G59" i="1"/>
  <c r="F59" i="1"/>
  <c r="I53" i="1"/>
  <c r="H53" i="1"/>
  <c r="G53" i="1"/>
  <c r="F53" i="1"/>
  <c r="L64" i="1"/>
  <c r="K64" i="1"/>
  <c r="J64" i="1"/>
  <c r="L63" i="1"/>
  <c r="K63" i="1"/>
  <c r="J63" i="1"/>
  <c r="L62" i="1"/>
  <c r="K62" i="1"/>
  <c r="J62" i="1"/>
  <c r="L58" i="1"/>
  <c r="K58" i="1"/>
  <c r="J58" i="1"/>
  <c r="L57" i="1"/>
  <c r="K57" i="1"/>
  <c r="J57" i="1"/>
  <c r="L56" i="1"/>
  <c r="K56" i="1"/>
  <c r="J56" i="1"/>
  <c r="L51" i="1"/>
  <c r="K51" i="1"/>
  <c r="J51" i="1"/>
  <c r="L52" i="1"/>
  <c r="K52" i="1"/>
  <c r="J52" i="1"/>
  <c r="L50" i="1"/>
  <c r="K50" i="1"/>
  <c r="J50" i="1"/>
  <c r="K32" i="2"/>
  <c r="J32" i="2"/>
  <c r="K26" i="2"/>
  <c r="J26" i="2"/>
  <c r="K28" i="2"/>
  <c r="J28" i="2"/>
  <c r="K34" i="2"/>
  <c r="J34" i="2"/>
  <c r="K33" i="2"/>
  <c r="J33" i="2"/>
  <c r="K27" i="2"/>
  <c r="J27" i="2"/>
  <c r="K106" i="3"/>
  <c r="J106" i="3"/>
  <c r="K94" i="3"/>
  <c r="J94" i="3"/>
  <c r="K100" i="3"/>
  <c r="H100" i="3"/>
  <c r="J100" i="3" s="1"/>
  <c r="K92" i="3"/>
  <c r="J92" i="3"/>
  <c r="K103" i="3"/>
  <c r="J103" i="3"/>
  <c r="K87" i="3"/>
  <c r="J87" i="3"/>
  <c r="K105" i="3"/>
  <c r="J105" i="3"/>
  <c r="K90" i="3"/>
  <c r="J90" i="3"/>
  <c r="K108" i="3"/>
  <c r="J108" i="3"/>
  <c r="K85" i="3"/>
  <c r="J85" i="3"/>
  <c r="K104" i="3"/>
  <c r="J104" i="3"/>
  <c r="K95" i="3"/>
  <c r="J95" i="3"/>
  <c r="K107" i="3"/>
  <c r="J107" i="3"/>
  <c r="K88" i="3"/>
  <c r="J88" i="3"/>
  <c r="K102" i="3"/>
  <c r="J102" i="3"/>
  <c r="K89" i="3"/>
  <c r="J89" i="3"/>
  <c r="K99" i="3"/>
  <c r="J99" i="3"/>
  <c r="K91" i="3"/>
  <c r="J91" i="3"/>
  <c r="K109" i="3"/>
  <c r="J109" i="3"/>
  <c r="K86" i="3"/>
  <c r="J86" i="3"/>
  <c r="M100" i="3"/>
  <c r="M103" i="3"/>
  <c r="M105" i="3"/>
  <c r="M108" i="3"/>
  <c r="M104" i="3"/>
  <c r="M107" i="3"/>
  <c r="M102" i="3"/>
  <c r="M99" i="3"/>
  <c r="M109" i="3"/>
  <c r="M101" i="3"/>
  <c r="L100" i="3"/>
  <c r="L103" i="3"/>
  <c r="L105" i="3"/>
  <c r="L108" i="3"/>
  <c r="L104" i="3"/>
  <c r="L107" i="3"/>
  <c r="L102" i="3"/>
  <c r="L99" i="3"/>
  <c r="L109" i="3"/>
  <c r="L101" i="3"/>
  <c r="K101" i="3"/>
  <c r="J101" i="3"/>
  <c r="K93" i="3"/>
  <c r="H93" i="3"/>
  <c r="J93" i="3" s="1"/>
  <c r="M92" i="3"/>
  <c r="M87" i="3"/>
  <c r="M90" i="3"/>
  <c r="M85" i="3"/>
  <c r="M95" i="3"/>
  <c r="M88" i="3"/>
  <c r="M89" i="3"/>
  <c r="M91" i="3"/>
  <c r="M86" i="3"/>
  <c r="L92" i="3"/>
  <c r="L87" i="3"/>
  <c r="L90" i="3"/>
  <c r="L85" i="3"/>
  <c r="L95" i="3"/>
  <c r="L88" i="3"/>
  <c r="L89" i="3"/>
  <c r="L91" i="3"/>
  <c r="L86" i="3"/>
  <c r="L93" i="3"/>
  <c r="H76" i="3"/>
  <c r="J76" i="3" s="1"/>
  <c r="K5" i="3"/>
  <c r="K6" i="3"/>
  <c r="H13" i="3"/>
  <c r="H16" i="3" s="1"/>
  <c r="I80" i="3"/>
  <c r="G80" i="3"/>
  <c r="F80" i="3"/>
  <c r="K76" i="3"/>
  <c r="K79" i="3"/>
  <c r="J79" i="3"/>
  <c r="K77" i="3"/>
  <c r="J77" i="3"/>
  <c r="K78" i="3"/>
  <c r="J78" i="3"/>
  <c r="I73" i="3"/>
  <c r="H73" i="3"/>
  <c r="G73" i="3"/>
  <c r="F73" i="3"/>
  <c r="K72" i="3"/>
  <c r="J72" i="3"/>
  <c r="K71" i="3"/>
  <c r="J71" i="3"/>
  <c r="K69" i="3"/>
  <c r="J69" i="3"/>
  <c r="K70" i="3"/>
  <c r="J70" i="3"/>
  <c r="I66" i="3"/>
  <c r="H66" i="3"/>
  <c r="G66" i="3"/>
  <c r="F66" i="3"/>
  <c r="K65" i="3"/>
  <c r="J65" i="3"/>
  <c r="K62" i="3"/>
  <c r="J62" i="3"/>
  <c r="K64" i="3"/>
  <c r="J64" i="3"/>
  <c r="K63" i="3"/>
  <c r="J63" i="3"/>
  <c r="I59" i="3"/>
  <c r="H59" i="3"/>
  <c r="G59" i="3"/>
  <c r="F59" i="3"/>
  <c r="K58" i="3"/>
  <c r="J58" i="3"/>
  <c r="K56" i="3"/>
  <c r="J56" i="3"/>
  <c r="K57" i="3"/>
  <c r="J57" i="3"/>
  <c r="K55" i="3"/>
  <c r="J55" i="3"/>
  <c r="I52" i="3"/>
  <c r="H52" i="3"/>
  <c r="G52" i="3"/>
  <c r="F52" i="3"/>
  <c r="K51" i="3"/>
  <c r="J51" i="3"/>
  <c r="K50" i="3"/>
  <c r="J50" i="3"/>
  <c r="K49" i="3"/>
  <c r="J49" i="3"/>
  <c r="K48" i="3"/>
  <c r="J48" i="3"/>
  <c r="I44" i="3"/>
  <c r="H44" i="3"/>
  <c r="G44" i="3"/>
  <c r="F44" i="3"/>
  <c r="K43" i="3"/>
  <c r="J43" i="3"/>
  <c r="K41" i="3"/>
  <c r="J41" i="3"/>
  <c r="K42" i="3"/>
  <c r="J42" i="3"/>
  <c r="K40" i="3"/>
  <c r="J40" i="3"/>
  <c r="L106" i="3"/>
  <c r="M106" i="3"/>
  <c r="M94" i="3"/>
  <c r="L94" i="3"/>
  <c r="I37" i="3"/>
  <c r="H37" i="3"/>
  <c r="G37" i="3"/>
  <c r="F37" i="3"/>
  <c r="K36" i="3"/>
  <c r="J36" i="3"/>
  <c r="K35" i="3"/>
  <c r="J35" i="3"/>
  <c r="K33" i="3"/>
  <c r="J33" i="3"/>
  <c r="K34" i="3"/>
  <c r="J34" i="3"/>
  <c r="I30" i="3"/>
  <c r="H30" i="3"/>
  <c r="G30" i="3"/>
  <c r="F30" i="3"/>
  <c r="K29" i="3"/>
  <c r="J29" i="3"/>
  <c r="K27" i="3"/>
  <c r="J27" i="3"/>
  <c r="K26" i="3"/>
  <c r="J26" i="3"/>
  <c r="K28" i="3"/>
  <c r="J28" i="3"/>
  <c r="G23" i="3"/>
  <c r="F23" i="3"/>
  <c r="K22" i="3"/>
  <c r="J22" i="3"/>
  <c r="K21" i="3"/>
  <c r="J21" i="3"/>
  <c r="K20" i="3"/>
  <c r="I23" i="3"/>
  <c r="H23" i="3"/>
  <c r="K19" i="3"/>
  <c r="J19" i="3"/>
  <c r="I16" i="3"/>
  <c r="G16" i="3"/>
  <c r="F16" i="3"/>
  <c r="K15" i="3"/>
  <c r="J15" i="3"/>
  <c r="K13" i="3"/>
  <c r="K14" i="3"/>
  <c r="J14" i="3"/>
  <c r="K12" i="3"/>
  <c r="J12" i="3"/>
  <c r="I9" i="3"/>
  <c r="H9" i="3"/>
  <c r="G9" i="3"/>
  <c r="F9" i="3"/>
  <c r="K8" i="3"/>
  <c r="J8" i="3"/>
  <c r="K7" i="3"/>
  <c r="J7" i="3"/>
  <c r="J5" i="3"/>
  <c r="J6" i="3"/>
  <c r="L26" i="2"/>
  <c r="M26" i="2"/>
  <c r="L28" i="2"/>
  <c r="M28" i="2"/>
  <c r="L27" i="2"/>
  <c r="M27" i="2"/>
  <c r="L33" i="2"/>
  <c r="M33" i="2"/>
  <c r="L32" i="2"/>
  <c r="M32" i="2"/>
  <c r="M34" i="2"/>
  <c r="L34" i="2"/>
  <c r="J25" i="1"/>
  <c r="J24" i="1"/>
  <c r="J30" i="1"/>
  <c r="J32" i="1"/>
  <c r="J38" i="1"/>
  <c r="J39" i="1"/>
  <c r="J46" i="1"/>
  <c r="J45" i="1"/>
  <c r="J44" i="1"/>
  <c r="J37" i="1"/>
  <c r="J31" i="1"/>
  <c r="J23" i="1"/>
  <c r="G23" i="2"/>
  <c r="F23" i="2"/>
  <c r="K20" i="2"/>
  <c r="J20" i="2"/>
  <c r="K19" i="2"/>
  <c r="J19" i="2"/>
  <c r="K21" i="2"/>
  <c r="J21" i="2"/>
  <c r="K22" i="2"/>
  <c r="I23" i="2"/>
  <c r="I16" i="2"/>
  <c r="H16" i="2"/>
  <c r="G16" i="2"/>
  <c r="F16" i="2"/>
  <c r="K15" i="2"/>
  <c r="J15" i="2"/>
  <c r="K13" i="2"/>
  <c r="J13" i="2"/>
  <c r="K12" i="2"/>
  <c r="J12" i="2"/>
  <c r="K14" i="2"/>
  <c r="J14" i="2"/>
  <c r="I9" i="2"/>
  <c r="H9" i="2"/>
  <c r="G9" i="2"/>
  <c r="F9" i="2"/>
  <c r="K8" i="2"/>
  <c r="J8" i="2"/>
  <c r="K7" i="2"/>
  <c r="J7" i="2"/>
  <c r="K6" i="2"/>
  <c r="J6" i="2"/>
  <c r="K5" i="2"/>
  <c r="J5" i="2"/>
  <c r="I47" i="1"/>
  <c r="H47" i="1"/>
  <c r="G47" i="1"/>
  <c r="F47" i="1"/>
  <c r="L45" i="1"/>
  <c r="K45" i="1"/>
  <c r="L46" i="1"/>
  <c r="K46" i="1"/>
  <c r="L44" i="1"/>
  <c r="K44" i="1"/>
  <c r="I40" i="1"/>
  <c r="H40" i="1"/>
  <c r="G40" i="1"/>
  <c r="F40" i="1"/>
  <c r="L39" i="1"/>
  <c r="K39" i="1"/>
  <c r="L38" i="1"/>
  <c r="K38" i="1"/>
  <c r="L37" i="1"/>
  <c r="K37" i="1"/>
  <c r="I33" i="1"/>
  <c r="H33" i="1"/>
  <c r="G33" i="1"/>
  <c r="F33" i="1"/>
  <c r="L32" i="1"/>
  <c r="K32" i="1"/>
  <c r="L30" i="1"/>
  <c r="K30" i="1"/>
  <c r="L31" i="1"/>
  <c r="K31" i="1"/>
  <c r="I26" i="1"/>
  <c r="H26" i="1"/>
  <c r="G26" i="1"/>
  <c r="F26" i="1"/>
  <c r="BS25" i="1"/>
  <c r="BR25" i="1"/>
  <c r="BQ25" i="1"/>
  <c r="L24" i="1"/>
  <c r="K24" i="1"/>
  <c r="BS24" i="1"/>
  <c r="BR24" i="1"/>
  <c r="BQ24" i="1"/>
  <c r="L25" i="1"/>
  <c r="K25" i="1"/>
  <c r="BS23" i="1"/>
  <c r="BR23" i="1"/>
  <c r="BQ23" i="1"/>
  <c r="L23" i="1"/>
  <c r="K23" i="1"/>
  <c r="BP20" i="1"/>
  <c r="BO20" i="1"/>
  <c r="I20" i="1"/>
  <c r="H20" i="1"/>
  <c r="G20" i="1"/>
  <c r="F20" i="1"/>
  <c r="BS19" i="1"/>
  <c r="BR19" i="1"/>
  <c r="BQ19" i="1"/>
  <c r="L17" i="1"/>
  <c r="K17" i="1"/>
  <c r="J17" i="1"/>
  <c r="BS18" i="1"/>
  <c r="BR18" i="1"/>
  <c r="BQ18" i="1"/>
  <c r="L19" i="1"/>
  <c r="K19" i="1"/>
  <c r="J19" i="1"/>
  <c r="BS17" i="1"/>
  <c r="BR17" i="1"/>
  <c r="BQ17" i="1"/>
  <c r="L18" i="1"/>
  <c r="K18" i="1"/>
  <c r="J18" i="1"/>
  <c r="BP14" i="1"/>
  <c r="BO14" i="1"/>
  <c r="I14" i="1"/>
  <c r="H14" i="1"/>
  <c r="BS13" i="1"/>
  <c r="BR13" i="1"/>
  <c r="BQ13" i="1"/>
  <c r="L13" i="1"/>
  <c r="K13" i="1"/>
  <c r="J13" i="1"/>
  <c r="BS12" i="1"/>
  <c r="BR12" i="1"/>
  <c r="BQ12" i="1"/>
  <c r="L11" i="1"/>
  <c r="K11" i="1"/>
  <c r="J11" i="1"/>
  <c r="BS11" i="1"/>
  <c r="BR11" i="1"/>
  <c r="BQ11" i="1"/>
  <c r="L12" i="1"/>
  <c r="K12" i="1"/>
  <c r="J12" i="1"/>
  <c r="I8" i="1"/>
  <c r="H8" i="1"/>
  <c r="G8" i="1"/>
  <c r="F8" i="1"/>
  <c r="L6" i="1"/>
  <c r="K6" i="1"/>
  <c r="J6" i="1"/>
  <c r="L5" i="1"/>
  <c r="K5" i="1"/>
  <c r="J5" i="1"/>
  <c r="L7" i="1"/>
  <c r="K7" i="1"/>
  <c r="J7" i="1"/>
  <c r="J65" i="1" l="1"/>
  <c r="J59" i="1"/>
  <c r="J53" i="1"/>
  <c r="J72" i="1"/>
  <c r="J79" i="1"/>
  <c r="J13" i="3"/>
  <c r="M93" i="3"/>
  <c r="H80" i="3"/>
  <c r="J20" i="3"/>
  <c r="J22" i="2"/>
  <c r="H23" i="2"/>
  <c r="J14" i="1"/>
  <c r="J33" i="1"/>
  <c r="BQ14" i="1"/>
  <c r="J40" i="1"/>
  <c r="J47" i="1"/>
  <c r="J8" i="1"/>
  <c r="BQ20" i="1"/>
  <c r="J26" i="1"/>
  <c r="J20" i="1"/>
</calcChain>
</file>

<file path=xl/sharedStrings.xml><?xml version="1.0" encoding="utf-8"?>
<sst xmlns="http://schemas.openxmlformats.org/spreadsheetml/2006/main" count="752" uniqueCount="114">
  <si>
    <t>GRUPO A</t>
  </si>
  <si>
    <t>EQUIPE</t>
  </si>
  <si>
    <t>JOGOS</t>
  </si>
  <si>
    <t>VITÓRIAS</t>
  </si>
  <si>
    <t>PG</t>
  </si>
  <si>
    <t>SP</t>
  </si>
  <si>
    <t>SC</t>
  </si>
  <si>
    <t>PP</t>
  </si>
  <si>
    <t>PC</t>
  </si>
  <si>
    <t>PONTOS AVERAGE</t>
  </si>
  <si>
    <t>SET AVERAGE</t>
  </si>
  <si>
    <t>ARQUI 2</t>
  </si>
  <si>
    <t>GRUPO B</t>
  </si>
  <si>
    <t>GP</t>
  </si>
  <si>
    <t>GC</t>
  </si>
  <si>
    <t>SG</t>
  </si>
  <si>
    <t>GOLS AVERAGE</t>
  </si>
  <si>
    <t>SALVADOR 1</t>
  </si>
  <si>
    <t>GRUPO C</t>
  </si>
  <si>
    <t>SÃO PAULO 1</t>
  </si>
  <si>
    <t>GRUPO D</t>
  </si>
  <si>
    <t>GRUPO E</t>
  </si>
  <si>
    <t>GRUPO F</t>
  </si>
  <si>
    <t>ARQUI 1</t>
  </si>
  <si>
    <t>GRUPO G</t>
  </si>
  <si>
    <t>INTELLECTUS 1</t>
  </si>
  <si>
    <t>SAN RAFAEL 1</t>
  </si>
  <si>
    <t>MASTER 1</t>
  </si>
  <si>
    <t>PRIMEIROS ENTRE OS PRIMEIROS</t>
  </si>
  <si>
    <t>INDICE TECNICO ENTRE OS SEGUNDO</t>
  </si>
  <si>
    <t>SET AVERAG</t>
  </si>
  <si>
    <t>IDFG 1</t>
  </si>
  <si>
    <t>COESI 2</t>
  </si>
  <si>
    <t>COESI 3</t>
  </si>
  <si>
    <t>SALESIANO 1</t>
  </si>
  <si>
    <t>MILTON DORTAS 2</t>
  </si>
  <si>
    <t>SAN RAFAEL 2</t>
  </si>
  <si>
    <t>PAULO COSTA 1</t>
  </si>
  <si>
    <t>SANTOS DUMONT 2</t>
  </si>
  <si>
    <t>GRUPO H</t>
  </si>
  <si>
    <t>BENEDITO OLIVEIRA 1</t>
  </si>
  <si>
    <t>GRUPO I</t>
  </si>
  <si>
    <t>MILTON DORTAS 1</t>
  </si>
  <si>
    <t>GRUPO J</t>
  </si>
  <si>
    <t>FRANCISCO ROSA 2</t>
  </si>
  <si>
    <t>GRUPO K</t>
  </si>
  <si>
    <t>IDFG 2</t>
  </si>
  <si>
    <t>SANTOS DUMONT 1</t>
  </si>
  <si>
    <t>FRANCISCO ROSA 1</t>
  </si>
  <si>
    <t>COESI 1</t>
  </si>
  <si>
    <t>SALESIANO 2</t>
  </si>
  <si>
    <t>IFS 1</t>
  </si>
  <si>
    <t>PAULO FREIRE 1</t>
  </si>
  <si>
    <t>BENEDITO OLIVEIRA 6</t>
  </si>
  <si>
    <t>BENEDITO OLIVEIRA 2</t>
  </si>
  <si>
    <t>BENEDITO OLIVEIRA 3</t>
  </si>
  <si>
    <t>BENEDITO OLIVEIRA 5</t>
  </si>
  <si>
    <t>MELHORES ENTRE OS PRIMEIROS</t>
  </si>
  <si>
    <t>MELHORES ENTRE OS SEGUNDO</t>
  </si>
  <si>
    <t>CLASSIFICAÇÃO</t>
  </si>
  <si>
    <t>1º</t>
  </si>
  <si>
    <t>2º</t>
  </si>
  <si>
    <t>SALDO DE SETS</t>
  </si>
  <si>
    <t>SALDO DE PONTOS</t>
  </si>
  <si>
    <t>BENEDITO OLIVEIRA 4</t>
  </si>
  <si>
    <t>CATEGORIA JUVENIL FEMININO</t>
  </si>
  <si>
    <t>LOURVAL BATISTA 1</t>
  </si>
  <si>
    <t>IFS 2</t>
  </si>
  <si>
    <t>BENEDITO 3</t>
  </si>
  <si>
    <t>SANTOS DUMONT 3</t>
  </si>
  <si>
    <t>JARDINS 1</t>
  </si>
  <si>
    <t>CEPI EXPANSÃO 1</t>
  </si>
  <si>
    <t>IDFG1</t>
  </si>
  <si>
    <t>AMERICANO BATISTA 1</t>
  </si>
  <si>
    <t>CATEGORIA INFANTO FEMININO</t>
  </si>
  <si>
    <t xml:space="preserve"> 4X4 CATEGORIA JUVENIL FEMININO</t>
  </si>
  <si>
    <t xml:space="preserve">COESI 1 </t>
  </si>
  <si>
    <t>LAVOISIER 1</t>
  </si>
  <si>
    <t xml:space="preserve"> ADVENTISTA 2 </t>
  </si>
  <si>
    <t>AMADEUS 1</t>
  </si>
  <si>
    <t>MAPLE BEAR 8</t>
  </si>
  <si>
    <t xml:space="preserve">MAPLE BEAR 10 </t>
  </si>
  <si>
    <t xml:space="preserve">COESI 3 </t>
  </si>
  <si>
    <t>MAPLE BEAR 3</t>
  </si>
  <si>
    <t>SALESIANO</t>
  </si>
  <si>
    <t>MAPLE BEAR 5</t>
  </si>
  <si>
    <t>C.E. PAULO FREIRE 1</t>
  </si>
  <si>
    <t xml:space="preserve">MAPLE BEAR 1 </t>
  </si>
  <si>
    <t>MAPLE BEAR 9</t>
  </si>
  <si>
    <t xml:space="preserve">IDFG 2 </t>
  </si>
  <si>
    <t>GRUPO L</t>
  </si>
  <si>
    <t xml:space="preserve">C.E. BENEDITO 1 </t>
  </si>
  <si>
    <t>MAPLE BEAR 4</t>
  </si>
  <si>
    <t>APRENDIZ 1</t>
  </si>
  <si>
    <t>C.E. BENEDITO 3</t>
  </si>
  <si>
    <t>ARQUI 3</t>
  </si>
  <si>
    <t>SÃO PAULO 2</t>
  </si>
  <si>
    <t>C.E. BENEDITO 2</t>
  </si>
  <si>
    <t>MAPLE BEAR 7</t>
  </si>
  <si>
    <t>ARQUI 4</t>
  </si>
  <si>
    <t>MAPLE BEAR 2</t>
  </si>
  <si>
    <t>COESI 4</t>
  </si>
  <si>
    <t>SALVADOR 2</t>
  </si>
  <si>
    <t>MAPLE BEAR 6</t>
  </si>
  <si>
    <t>MAPLE BEAR 11</t>
  </si>
  <si>
    <t xml:space="preserve"> 4X4 CATEGORIA INFANTO FEMININO</t>
  </si>
  <si>
    <t xml:space="preserve">SÃO PAULO </t>
  </si>
  <si>
    <t>SALVADOR</t>
  </si>
  <si>
    <t>BENEDITO</t>
  </si>
  <si>
    <t>ADVENTISTA</t>
  </si>
  <si>
    <t>APRENDIZ</t>
  </si>
  <si>
    <t>MASTER</t>
  </si>
  <si>
    <t>PAULO FREIRE</t>
  </si>
  <si>
    <t>MEAPLE BEAR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</si>
</sst>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Arial Narrow"/>
    </font>
    <font>
      <sz val="11"/>
      <name val="Calibri"/>
    </font>
    <font>
      <b/>
      <sz val="11"/>
      <color rgb="FF000000"/>
      <name val="Arial Narrow"/>
    </font>
    <font>
      <b/>
      <sz val="10"/>
      <color rgb="FF000000"/>
      <name val="Arial Narrow"/>
    </font>
    <font>
      <sz val="11"/>
      <color rgb="FF000000"/>
      <name val="Arial Narrow"/>
    </font>
    <font>
      <sz val="11"/>
      <color rgb="FFFF0000"/>
      <name val="Arial Narrow"/>
    </font>
    <font>
      <sz val="11"/>
      <color theme="1"/>
      <name val="Arial Narrow"/>
    </font>
    <font>
      <sz val="9"/>
      <color rgb="FF000000"/>
      <name val="Arial"/>
    </font>
    <font>
      <sz val="11"/>
      <color theme="1"/>
      <name val="Calibri"/>
    </font>
    <font>
      <sz val="10"/>
      <color theme="1"/>
      <name val="Arial Narrow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9"/>
      <color rgb="FF000000"/>
      <name val="Arial"/>
      <family val="2"/>
    </font>
    <font>
      <sz val="11"/>
      <name val="Arial Narrow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6"/>
      <color rgb="FFFF0000"/>
      <name val="Arial Narrow"/>
      <family val="2"/>
    </font>
    <font>
      <b/>
      <sz val="11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4" borderId="14" xfId="0" applyFont="1" applyFill="1" applyBorder="1"/>
    <xf numFmtId="0" fontId="8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8" fillId="3" borderId="10" xfId="0" applyFont="1" applyFill="1" applyBorder="1" applyAlignment="1">
      <alignment horizontal="center"/>
    </xf>
    <xf numFmtId="0" fontId="9" fillId="3" borderId="10" xfId="0" applyFont="1" applyFill="1" applyBorder="1"/>
    <xf numFmtId="0" fontId="9" fillId="0" borderId="17" xfId="0" applyFont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9" fillId="0" borderId="0" xfId="0" applyFont="1"/>
    <xf numFmtId="0" fontId="6" fillId="0" borderId="25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8" borderId="46" xfId="0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8" borderId="7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8" fillId="11" borderId="8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/>
    </xf>
    <xf numFmtId="0" fontId="0" fillId="12" borderId="46" xfId="0" applyFill="1" applyBorder="1" applyAlignment="1">
      <alignment horizontal="center"/>
    </xf>
    <xf numFmtId="0" fontId="18" fillId="12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19" fillId="8" borderId="7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10" borderId="43" xfId="0" applyFont="1" applyFill="1" applyBorder="1" applyAlignment="1">
      <alignment horizontal="center"/>
    </xf>
    <xf numFmtId="0" fontId="19" fillId="10" borderId="7" xfId="0" applyFont="1" applyFill="1" applyBorder="1" applyAlignment="1">
      <alignment horizontal="center"/>
    </xf>
    <xf numFmtId="0" fontId="19" fillId="0" borderId="0" xfId="0" applyFont="1"/>
    <xf numFmtId="0" fontId="8" fillId="0" borderId="7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11" borderId="7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1" fillId="11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2" fillId="10" borderId="10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21" fillId="10" borderId="7" xfId="0" applyFont="1" applyFill="1" applyBorder="1" applyAlignment="1">
      <alignment horizontal="center"/>
    </xf>
    <xf numFmtId="0" fontId="21" fillId="8" borderId="7" xfId="0" applyFont="1" applyFill="1" applyBorder="1" applyAlignment="1">
      <alignment horizontal="center"/>
    </xf>
    <xf numFmtId="0" fontId="21" fillId="11" borderId="16" xfId="0" applyFont="1" applyFill="1" applyBorder="1" applyAlignment="1">
      <alignment horizontal="center"/>
    </xf>
    <xf numFmtId="0" fontId="8" fillId="11" borderId="17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/>
    </xf>
    <xf numFmtId="0" fontId="23" fillId="8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10" borderId="43" xfId="0" applyFont="1" applyFill="1" applyBorder="1" applyAlignment="1">
      <alignment horizontal="center"/>
    </xf>
    <xf numFmtId="0" fontId="23" fillId="8" borderId="7" xfId="0" applyFont="1" applyFill="1" applyBorder="1" applyAlignment="1">
      <alignment horizontal="center"/>
    </xf>
    <xf numFmtId="0" fontId="24" fillId="8" borderId="7" xfId="0" applyFont="1" applyFill="1" applyBorder="1" applyAlignment="1">
      <alignment horizontal="center"/>
    </xf>
    <xf numFmtId="0" fontId="20" fillId="10" borderId="7" xfId="0" applyFont="1" applyFill="1" applyBorder="1" applyAlignment="1">
      <alignment horizontal="center"/>
    </xf>
    <xf numFmtId="0" fontId="24" fillId="10" borderId="7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6" fillId="10" borderId="7" xfId="0" applyFont="1" applyFill="1" applyBorder="1" applyAlignment="1">
      <alignment horizontal="center"/>
    </xf>
    <xf numFmtId="0" fontId="19" fillId="10" borderId="43" xfId="0" applyFont="1" applyFill="1" applyBorder="1" applyAlignment="1">
      <alignment horizontal="center"/>
    </xf>
    <xf numFmtId="0" fontId="26" fillId="10" borderId="43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20" fillId="11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26" fillId="8" borderId="0" xfId="0" applyFont="1" applyFill="1" applyAlignment="1">
      <alignment horizontal="center"/>
    </xf>
    <xf numFmtId="0" fontId="26" fillId="9" borderId="0" xfId="0" applyFon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0" fillId="0" borderId="47" xfId="0" applyBorder="1" applyAlignment="1">
      <alignment horizontal="center" vertical="center"/>
    </xf>
    <xf numFmtId="0" fontId="9" fillId="3" borderId="46" xfId="0" applyFont="1" applyFill="1" applyBorder="1" applyAlignment="1">
      <alignment horizontal="center"/>
    </xf>
    <xf numFmtId="0" fontId="8" fillId="3" borderId="46" xfId="0" applyFont="1" applyFill="1" applyBorder="1" applyAlignment="1">
      <alignment horizontal="center"/>
    </xf>
    <xf numFmtId="0" fontId="20" fillId="8" borderId="15" xfId="0" applyFont="1" applyFill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0" fontId="26" fillId="8" borderId="46" xfId="0" applyFont="1" applyFill="1" applyBorder="1" applyAlignment="1">
      <alignment horizontal="center"/>
    </xf>
    <xf numFmtId="0" fontId="20" fillId="9" borderId="15" xfId="0" applyFont="1" applyFill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6" fillId="9" borderId="46" xfId="0" applyFont="1" applyFill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20" fillId="9" borderId="46" xfId="0" applyFont="1" applyFill="1" applyBorder="1" applyAlignment="1">
      <alignment horizontal="center"/>
    </xf>
    <xf numFmtId="0" fontId="20" fillId="11" borderId="15" xfId="0" applyFont="1" applyFill="1" applyBorder="1" applyAlignment="1">
      <alignment horizontal="center"/>
    </xf>
    <xf numFmtId="0" fontId="26" fillId="11" borderId="46" xfId="0" applyFont="1" applyFill="1" applyBorder="1" applyAlignment="1">
      <alignment horizontal="center"/>
    </xf>
    <xf numFmtId="0" fontId="0" fillId="8" borderId="51" xfId="0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0" fontId="0" fillId="0" borderId="30" xfId="0" applyBorder="1"/>
    <xf numFmtId="0" fontId="0" fillId="0" borderId="51" xfId="0" applyBorder="1" applyAlignment="1">
      <alignment horizontal="center"/>
    </xf>
    <xf numFmtId="0" fontId="6" fillId="0" borderId="46" xfId="0" applyFont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8" borderId="46" xfId="0" applyFont="1" applyFill="1" applyBorder="1" applyAlignment="1">
      <alignment horizontal="center" vertical="center"/>
    </xf>
    <xf numFmtId="0" fontId="20" fillId="8" borderId="46" xfId="0" applyFont="1" applyFill="1" applyBorder="1" applyAlignment="1">
      <alignment horizontal="center" vertical="center"/>
    </xf>
    <xf numFmtId="0" fontId="26" fillId="9" borderId="46" xfId="0" applyFont="1" applyFill="1" applyBorder="1" applyAlignment="1">
      <alignment horizontal="center" vertical="center"/>
    </xf>
    <xf numFmtId="0" fontId="20" fillId="9" borderId="46" xfId="0" applyFont="1" applyFill="1" applyBorder="1" applyAlignment="1">
      <alignment horizontal="center" vertical="center"/>
    </xf>
    <xf numFmtId="0" fontId="20" fillId="8" borderId="46" xfId="0" applyFont="1" applyFill="1" applyBorder="1" applyAlignment="1">
      <alignment horizontal="center"/>
    </xf>
    <xf numFmtId="0" fontId="6" fillId="0" borderId="5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3" borderId="26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" vertical="center"/>
    </xf>
    <xf numFmtId="0" fontId="20" fillId="8" borderId="24" xfId="0" applyFont="1" applyFill="1" applyBorder="1" applyAlignment="1">
      <alignment horizontal="center"/>
    </xf>
    <xf numFmtId="0" fontId="20" fillId="8" borderId="26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5" fillId="9" borderId="46" xfId="0" applyFont="1" applyFill="1" applyBorder="1" applyAlignment="1">
      <alignment horizontal="center" vertical="center"/>
    </xf>
    <xf numFmtId="0" fontId="25" fillId="9" borderId="46" xfId="0" applyFont="1" applyFill="1" applyBorder="1" applyAlignment="1">
      <alignment horizontal="center"/>
    </xf>
    <xf numFmtId="0" fontId="25" fillId="8" borderId="46" xfId="0" applyFont="1" applyFill="1" applyBorder="1" applyAlignment="1">
      <alignment horizontal="center"/>
    </xf>
    <xf numFmtId="0" fontId="25" fillId="8" borderId="46" xfId="0" applyFont="1" applyFill="1" applyBorder="1" applyAlignment="1">
      <alignment horizontal="center" vertical="center"/>
    </xf>
    <xf numFmtId="0" fontId="25" fillId="8" borderId="53" xfId="0" applyFont="1" applyFill="1" applyBorder="1" applyAlignment="1">
      <alignment horizontal="center"/>
    </xf>
    <xf numFmtId="0" fontId="20" fillId="11" borderId="7" xfId="0" applyFont="1" applyFill="1" applyBorder="1" applyAlignment="1">
      <alignment horizontal="center"/>
    </xf>
    <xf numFmtId="0" fontId="19" fillId="11" borderId="43" xfId="0" applyFont="1" applyFill="1" applyBorder="1" applyAlignment="1">
      <alignment horizontal="center"/>
    </xf>
    <xf numFmtId="0" fontId="19" fillId="11" borderId="7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17" fillId="9" borderId="7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0" fillId="10" borderId="15" xfId="0" applyFont="1" applyFill="1" applyBorder="1" applyAlignment="1">
      <alignment horizontal="center"/>
    </xf>
    <xf numFmtId="0" fontId="20" fillId="10" borderId="46" xfId="0" applyFont="1" applyFill="1" applyBorder="1" applyAlignment="1">
      <alignment horizontal="center"/>
    </xf>
    <xf numFmtId="0" fontId="19" fillId="10" borderId="50" xfId="0" applyFont="1" applyFill="1" applyBorder="1" applyAlignment="1">
      <alignment horizontal="center"/>
    </xf>
    <xf numFmtId="0" fontId="20" fillId="10" borderId="43" xfId="0" applyFont="1" applyFill="1" applyBorder="1" applyAlignment="1">
      <alignment horizontal="center"/>
    </xf>
    <xf numFmtId="0" fontId="17" fillId="10" borderId="7" xfId="0" applyFont="1" applyFill="1" applyBorder="1" applyAlignment="1">
      <alignment horizontal="center"/>
    </xf>
    <xf numFmtId="0" fontId="12" fillId="6" borderId="38" xfId="0" applyFont="1" applyFill="1" applyBorder="1" applyAlignment="1">
      <alignment horizontal="center"/>
    </xf>
    <xf numFmtId="0" fontId="5" fillId="0" borderId="39" xfId="0" applyFont="1" applyBorder="1"/>
    <xf numFmtId="0" fontId="6" fillId="7" borderId="38" xfId="0" applyFont="1" applyFill="1" applyBorder="1" applyAlignment="1">
      <alignment horizontal="center"/>
    </xf>
    <xf numFmtId="0" fontId="5" fillId="0" borderId="40" xfId="0" applyFont="1" applyBorder="1"/>
    <xf numFmtId="0" fontId="27" fillId="2" borderId="35" xfId="0" applyFont="1" applyFill="1" applyBorder="1" applyAlignment="1">
      <alignment horizontal="center"/>
    </xf>
    <xf numFmtId="0" fontId="5" fillId="0" borderId="36" xfId="0" applyFont="1" applyBorder="1"/>
    <xf numFmtId="0" fontId="5" fillId="0" borderId="37" xfId="0" applyFont="1" applyBorder="1"/>
    <xf numFmtId="0" fontId="8" fillId="5" borderId="3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6" fillId="0" borderId="22" xfId="0" applyFont="1" applyBorder="1" applyAlignment="1">
      <alignment horizontal="center"/>
    </xf>
    <xf numFmtId="0" fontId="5" fillId="0" borderId="23" xfId="0" applyFont="1" applyBorder="1"/>
    <xf numFmtId="0" fontId="5" fillId="0" borderId="24" xfId="0" applyFont="1" applyBorder="1"/>
    <xf numFmtId="0" fontId="6" fillId="0" borderId="2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5" fillId="0" borderId="15" xfId="0" applyFont="1" applyBorder="1"/>
    <xf numFmtId="0" fontId="6" fillId="2" borderId="4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/>
    </xf>
    <xf numFmtId="0" fontId="5" fillId="0" borderId="46" xfId="0" applyFont="1" applyBorder="1"/>
    <xf numFmtId="0" fontId="8" fillId="5" borderId="28" xfId="0" applyFont="1" applyFill="1" applyBorder="1" applyAlignment="1">
      <alignment horizontal="center" vertical="center"/>
    </xf>
    <xf numFmtId="0" fontId="5" fillId="0" borderId="29" xfId="0" applyFont="1" applyBorder="1"/>
    <xf numFmtId="0" fontId="8" fillId="6" borderId="27" xfId="0" applyFont="1" applyFill="1" applyBorder="1" applyAlignment="1">
      <alignment horizontal="center" vertical="center"/>
    </xf>
    <xf numFmtId="0" fontId="5" fillId="0" borderId="34" xfId="0" applyFont="1" applyBorder="1"/>
    <xf numFmtId="0" fontId="28" fillId="2" borderId="46" xfId="0" applyFont="1" applyFill="1" applyBorder="1" applyAlignment="1">
      <alignment horizontal="center"/>
    </xf>
    <xf numFmtId="0" fontId="28" fillId="2" borderId="19" xfId="0" applyFont="1" applyFill="1" applyBorder="1" applyAlignment="1">
      <alignment horizontal="center"/>
    </xf>
    <xf numFmtId="0" fontId="28" fillId="2" borderId="28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6" fillId="0" borderId="4" xfId="0" applyFont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8" fillId="5" borderId="39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89AB-9FD4-4363-B2E3-0BC94D6DBDDF}">
  <sheetPr>
    <pageSetUpPr fitToPage="1"/>
  </sheetPr>
  <dimension ref="A1:M50"/>
  <sheetViews>
    <sheetView tabSelected="1" topLeftCell="A29" zoomScale="90" zoomScaleNormal="90" workbookViewId="0">
      <selection activeCell="C56" sqref="C56"/>
    </sheetView>
  </sheetViews>
  <sheetFormatPr defaultRowHeight="15" x14ac:dyDescent="0.25"/>
  <cols>
    <col min="1" max="1" width="14.85546875" bestFit="1" customWidth="1"/>
    <col min="2" max="2" width="20.85546875" bestFit="1" customWidth="1"/>
    <col min="12" max="12" width="14" bestFit="1" customWidth="1"/>
    <col min="13" max="13" width="16.85546875" bestFit="1" customWidth="1"/>
  </cols>
  <sheetData>
    <row r="1" spans="1:11" ht="15.75" thickBot="1" x14ac:dyDescent="0.3"/>
    <row r="2" spans="1:11" ht="21" thickBot="1" x14ac:dyDescent="0.35">
      <c r="A2" s="47"/>
      <c r="B2" s="180" t="s">
        <v>105</v>
      </c>
      <c r="C2" s="181"/>
      <c r="D2" s="181"/>
      <c r="E2" s="181"/>
      <c r="F2" s="181"/>
      <c r="G2" s="181"/>
      <c r="H2" s="181"/>
      <c r="I2" s="181"/>
      <c r="J2" s="181"/>
      <c r="K2" s="182"/>
    </row>
    <row r="3" spans="1:11" ht="15.75" customHeight="1" thickBot="1" x14ac:dyDescent="0.35">
      <c r="A3" s="47"/>
      <c r="B3" s="178" t="s">
        <v>0</v>
      </c>
      <c r="C3" s="177"/>
      <c r="D3" s="177"/>
      <c r="E3" s="177"/>
      <c r="F3" s="177"/>
      <c r="G3" s="177"/>
      <c r="H3" s="177"/>
      <c r="I3" s="177"/>
      <c r="J3" s="177"/>
      <c r="K3" s="179"/>
    </row>
    <row r="4" spans="1:11" ht="25.5" x14ac:dyDescent="0.25">
      <c r="A4" s="58" t="s">
        <v>59</v>
      </c>
      <c r="B4" s="30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  <c r="K4" s="35" t="s">
        <v>30</v>
      </c>
    </row>
    <row r="5" spans="1:11" ht="15.75" customHeight="1" x14ac:dyDescent="0.3">
      <c r="A5" s="59" t="s">
        <v>60</v>
      </c>
      <c r="B5" s="61" t="s">
        <v>23</v>
      </c>
      <c r="C5" s="46">
        <v>2</v>
      </c>
      <c r="D5" s="46">
        <v>2</v>
      </c>
      <c r="E5" s="46">
        <v>4</v>
      </c>
      <c r="F5" s="46">
        <v>2</v>
      </c>
      <c r="G5" s="46">
        <v>0</v>
      </c>
      <c r="H5" s="46">
        <v>36</v>
      </c>
      <c r="I5" s="46">
        <v>15</v>
      </c>
      <c r="J5" s="18">
        <f>H5/I5</f>
        <v>2.4</v>
      </c>
      <c r="K5" s="9" t="e">
        <f>F5/G5</f>
        <v>#DIV/0!</v>
      </c>
    </row>
    <row r="6" spans="1:11" ht="15.75" customHeight="1" x14ac:dyDescent="0.3">
      <c r="A6" s="60" t="s">
        <v>61</v>
      </c>
      <c r="B6" s="168" t="s">
        <v>106</v>
      </c>
      <c r="C6" s="169">
        <v>2</v>
      </c>
      <c r="D6" s="169">
        <v>1</v>
      </c>
      <c r="E6" s="169">
        <v>3</v>
      </c>
      <c r="F6" s="169">
        <v>1</v>
      </c>
      <c r="G6" s="169">
        <v>1</v>
      </c>
      <c r="H6" s="169">
        <v>28</v>
      </c>
      <c r="I6" s="169">
        <v>22</v>
      </c>
      <c r="J6" s="18">
        <f>H6/I6</f>
        <v>1.2727272727272727</v>
      </c>
      <c r="K6" s="9">
        <f>F6/G6</f>
        <v>1</v>
      </c>
    </row>
    <row r="7" spans="1:11" ht="15.75" customHeight="1" x14ac:dyDescent="0.3">
      <c r="A7" s="47"/>
      <c r="B7" s="167" t="s">
        <v>107</v>
      </c>
      <c r="C7" s="29">
        <v>2</v>
      </c>
      <c r="D7" s="29">
        <v>0</v>
      </c>
      <c r="E7" s="29">
        <v>2</v>
      </c>
      <c r="F7" s="29">
        <v>0</v>
      </c>
      <c r="G7" s="29">
        <v>2</v>
      </c>
      <c r="H7" s="29">
        <v>9</v>
      </c>
      <c r="I7" s="29">
        <v>36</v>
      </c>
      <c r="J7" s="18">
        <f>H7/I7</f>
        <v>0.25</v>
      </c>
      <c r="K7" s="9">
        <f>F7/G7</f>
        <v>0</v>
      </c>
    </row>
    <row r="8" spans="1:11" ht="15.75" customHeight="1" thickBot="1" x14ac:dyDescent="0.35">
      <c r="A8" s="47"/>
      <c r="B8" s="14"/>
      <c r="C8" s="11"/>
      <c r="D8" s="11"/>
      <c r="E8" s="11"/>
      <c r="F8" s="12">
        <f>SUM(F5:F7)</f>
        <v>3</v>
      </c>
      <c r="G8" s="12">
        <f>SUM(G5:G7)</f>
        <v>3</v>
      </c>
      <c r="H8" s="12">
        <f>SUM(H5:H7)</f>
        <v>73</v>
      </c>
      <c r="I8" s="12">
        <f>SUM(I5:I7)</f>
        <v>73</v>
      </c>
      <c r="J8" s="23"/>
      <c r="K8" s="23"/>
    </row>
    <row r="9" spans="1:11" ht="15.75" customHeight="1" thickBot="1" x14ac:dyDescent="0.35">
      <c r="A9" s="47"/>
      <c r="B9" s="178" t="s">
        <v>12</v>
      </c>
      <c r="C9" s="177"/>
      <c r="D9" s="177"/>
      <c r="E9" s="177"/>
      <c r="F9" s="177"/>
      <c r="G9" s="177"/>
      <c r="H9" s="177"/>
      <c r="I9" s="177"/>
      <c r="J9" s="177"/>
      <c r="K9" s="179"/>
    </row>
    <row r="10" spans="1:11" ht="25.5" x14ac:dyDescent="0.25">
      <c r="A10" s="58" t="s">
        <v>59</v>
      </c>
      <c r="B10" s="30" t="s">
        <v>1</v>
      </c>
      <c r="C10" s="33" t="s">
        <v>2</v>
      </c>
      <c r="D10" s="33" t="s">
        <v>3</v>
      </c>
      <c r="E10" s="33" t="s">
        <v>4</v>
      </c>
      <c r="F10" s="33" t="s">
        <v>5</v>
      </c>
      <c r="G10" s="33" t="s">
        <v>6</v>
      </c>
      <c r="H10" s="33" t="s">
        <v>7</v>
      </c>
      <c r="I10" s="33" t="s">
        <v>8</v>
      </c>
      <c r="J10" s="34" t="s">
        <v>9</v>
      </c>
      <c r="K10" s="35" t="s">
        <v>30</v>
      </c>
    </row>
    <row r="11" spans="1:11" ht="15.75" customHeight="1" x14ac:dyDescent="0.3">
      <c r="A11" s="59" t="s">
        <v>60</v>
      </c>
      <c r="B11" s="88" t="s">
        <v>31</v>
      </c>
      <c r="C11" s="63">
        <v>1</v>
      </c>
      <c r="D11" s="63">
        <v>1</v>
      </c>
      <c r="E11" s="63">
        <v>2</v>
      </c>
      <c r="F11" s="63">
        <v>1</v>
      </c>
      <c r="G11" s="63">
        <v>0</v>
      </c>
      <c r="H11" s="63">
        <v>18</v>
      </c>
      <c r="I11" s="63">
        <v>3</v>
      </c>
      <c r="J11" s="18">
        <f>H11/I11</f>
        <v>6</v>
      </c>
      <c r="K11" s="9" t="e">
        <f>F11/G11</f>
        <v>#DIV/0!</v>
      </c>
    </row>
    <row r="12" spans="1:11" ht="15.75" customHeight="1" x14ac:dyDescent="0.3">
      <c r="A12" s="60" t="s">
        <v>61</v>
      </c>
      <c r="B12" s="90" t="s">
        <v>108</v>
      </c>
      <c r="C12" s="64">
        <v>1</v>
      </c>
      <c r="D12" s="64">
        <v>0</v>
      </c>
      <c r="E12" s="64">
        <v>1</v>
      </c>
      <c r="F12" s="64">
        <v>0</v>
      </c>
      <c r="G12" s="64">
        <v>1</v>
      </c>
      <c r="H12" s="64">
        <v>3</v>
      </c>
      <c r="I12" s="64">
        <v>18</v>
      </c>
      <c r="J12" s="18">
        <f>H12/I12</f>
        <v>0.16666666666666666</v>
      </c>
      <c r="K12" s="9">
        <f>F12/G12</f>
        <v>0</v>
      </c>
    </row>
    <row r="13" spans="1:11" ht="15.75" customHeight="1" x14ac:dyDescent="0.3">
      <c r="A13" s="47"/>
      <c r="B13" s="164" t="s">
        <v>109</v>
      </c>
      <c r="C13" s="102"/>
      <c r="D13" s="102"/>
      <c r="E13" s="102"/>
      <c r="F13" s="102"/>
      <c r="G13" s="102"/>
      <c r="H13" s="102"/>
      <c r="I13" s="102"/>
      <c r="J13" s="18" t="e">
        <f>H13/I13</f>
        <v>#DIV/0!</v>
      </c>
      <c r="K13" s="9" t="e">
        <f>F13/G13</f>
        <v>#DIV/0!</v>
      </c>
    </row>
    <row r="14" spans="1:11" ht="15.75" customHeight="1" thickBot="1" x14ac:dyDescent="0.35">
      <c r="A14" s="47"/>
      <c r="B14" s="93"/>
      <c r="C14" s="94"/>
      <c r="D14" s="94"/>
      <c r="E14" s="94"/>
      <c r="F14" s="94"/>
      <c r="G14" s="94"/>
      <c r="H14" s="94"/>
      <c r="I14" s="94"/>
      <c r="J14" s="21" t="e">
        <f>H14/I14</f>
        <v>#DIV/0!</v>
      </c>
      <c r="K14" s="22" t="e">
        <f>F14/G14</f>
        <v>#DIV/0!</v>
      </c>
    </row>
    <row r="15" spans="1:11" ht="15.75" customHeight="1" thickBot="1" x14ac:dyDescent="0.35">
      <c r="A15" s="47"/>
      <c r="B15" s="14"/>
      <c r="C15" s="11"/>
      <c r="D15" s="11"/>
      <c r="E15" s="11"/>
      <c r="F15" s="12">
        <f t="shared" ref="F15:I15" si="0">SUM(F11:F14)</f>
        <v>1</v>
      </c>
      <c r="G15" s="12">
        <f t="shared" si="0"/>
        <v>1</v>
      </c>
      <c r="H15" s="12">
        <f t="shared" si="0"/>
        <v>21</v>
      </c>
      <c r="I15" s="12">
        <f t="shared" si="0"/>
        <v>21</v>
      </c>
      <c r="J15" s="23"/>
      <c r="K15" s="23"/>
    </row>
    <row r="16" spans="1:11" ht="15.75" customHeight="1" thickBot="1" x14ac:dyDescent="0.35">
      <c r="A16" s="47"/>
      <c r="B16" s="178" t="s">
        <v>18</v>
      </c>
      <c r="C16" s="177"/>
      <c r="D16" s="177"/>
      <c r="E16" s="177"/>
      <c r="F16" s="177"/>
      <c r="G16" s="177"/>
      <c r="H16" s="177"/>
      <c r="I16" s="177"/>
      <c r="J16" s="177"/>
      <c r="K16" s="179"/>
    </row>
    <row r="17" spans="1:11" ht="25.5" x14ac:dyDescent="0.25">
      <c r="A17" s="58" t="s">
        <v>59</v>
      </c>
      <c r="B17" s="30" t="s">
        <v>1</v>
      </c>
      <c r="C17" s="33" t="s">
        <v>2</v>
      </c>
      <c r="D17" s="33" t="s">
        <v>3</v>
      </c>
      <c r="E17" s="33" t="s">
        <v>4</v>
      </c>
      <c r="F17" s="33" t="s">
        <v>5</v>
      </c>
      <c r="G17" s="33" t="s">
        <v>6</v>
      </c>
      <c r="H17" s="33" t="s">
        <v>7</v>
      </c>
      <c r="I17" s="33" t="s">
        <v>8</v>
      </c>
      <c r="J17" s="34" t="s">
        <v>9</v>
      </c>
      <c r="K17" s="35" t="s">
        <v>30</v>
      </c>
    </row>
    <row r="18" spans="1:11" ht="15.75" customHeight="1" x14ac:dyDescent="0.3">
      <c r="A18" s="59" t="s">
        <v>60</v>
      </c>
      <c r="B18" s="61" t="s">
        <v>100</v>
      </c>
      <c r="C18" s="46">
        <v>2</v>
      </c>
      <c r="D18" s="46">
        <v>2</v>
      </c>
      <c r="E18" s="46">
        <v>4</v>
      </c>
      <c r="F18" s="46">
        <v>2</v>
      </c>
      <c r="G18" s="46">
        <v>0</v>
      </c>
      <c r="H18" s="46">
        <v>36</v>
      </c>
      <c r="I18" s="46">
        <v>9</v>
      </c>
      <c r="J18" s="18">
        <f>H18/I18</f>
        <v>4</v>
      </c>
      <c r="K18" s="9" t="e">
        <f>F18/G18</f>
        <v>#DIV/0!</v>
      </c>
    </row>
    <row r="19" spans="1:11" ht="15.75" customHeight="1" x14ac:dyDescent="0.3">
      <c r="A19" s="60" t="s">
        <v>61</v>
      </c>
      <c r="B19" s="66" t="s">
        <v>49</v>
      </c>
      <c r="C19" s="53">
        <v>2</v>
      </c>
      <c r="D19" s="53">
        <v>1</v>
      </c>
      <c r="E19" s="53">
        <v>3</v>
      </c>
      <c r="F19" s="53">
        <v>1</v>
      </c>
      <c r="G19" s="53">
        <v>1</v>
      </c>
      <c r="H19" s="53">
        <v>19</v>
      </c>
      <c r="I19" s="53">
        <v>29</v>
      </c>
      <c r="J19" s="18">
        <f>H19/I19</f>
        <v>0.65517241379310343</v>
      </c>
      <c r="K19" s="9">
        <f>F19/G19</f>
        <v>1</v>
      </c>
    </row>
    <row r="20" spans="1:11" ht="15.75" customHeight="1" x14ac:dyDescent="0.3">
      <c r="A20" s="47"/>
      <c r="B20" s="73" t="s">
        <v>102</v>
      </c>
      <c r="C20" s="70">
        <v>2</v>
      </c>
      <c r="D20" s="70">
        <v>0</v>
      </c>
      <c r="E20" s="70">
        <v>2</v>
      </c>
      <c r="F20" s="70">
        <v>0</v>
      </c>
      <c r="G20" s="70">
        <v>2</v>
      </c>
      <c r="H20" s="70">
        <v>19</v>
      </c>
      <c r="I20" s="70">
        <v>36</v>
      </c>
      <c r="J20" s="18">
        <f>H20/I20</f>
        <v>0.52777777777777779</v>
      </c>
      <c r="K20" s="9">
        <f>F20/G20</f>
        <v>0</v>
      </c>
    </row>
    <row r="21" spans="1:11" ht="15.75" customHeight="1" thickBot="1" x14ac:dyDescent="0.35">
      <c r="A21" s="47"/>
      <c r="B21" s="14"/>
      <c r="C21" s="11"/>
      <c r="D21" s="11"/>
      <c r="E21" s="11"/>
      <c r="F21" s="12">
        <f>SUM(F18:F20)</f>
        <v>3</v>
      </c>
      <c r="G21" s="12">
        <f>SUM(G18:G20)</f>
        <v>3</v>
      </c>
      <c r="H21" s="12">
        <f>SUM(H18:H20)</f>
        <v>74</v>
      </c>
      <c r="I21" s="12">
        <f>SUM(I18:I20)</f>
        <v>74</v>
      </c>
      <c r="J21" s="14"/>
      <c r="K21" s="14"/>
    </row>
    <row r="22" spans="1:11" ht="15.75" customHeight="1" thickBot="1" x14ac:dyDescent="0.35">
      <c r="A22" s="47"/>
      <c r="B22" s="178" t="s">
        <v>20</v>
      </c>
      <c r="C22" s="177"/>
      <c r="D22" s="177"/>
      <c r="E22" s="177"/>
      <c r="F22" s="177"/>
      <c r="G22" s="177"/>
      <c r="H22" s="177"/>
      <c r="I22" s="177"/>
      <c r="J22" s="177"/>
      <c r="K22" s="179"/>
    </row>
    <row r="23" spans="1:11" ht="25.5" x14ac:dyDescent="0.25">
      <c r="A23" s="58" t="s">
        <v>59</v>
      </c>
      <c r="B23" s="30" t="s">
        <v>1</v>
      </c>
      <c r="C23" s="33" t="s">
        <v>2</v>
      </c>
      <c r="D23" s="33" t="s">
        <v>3</v>
      </c>
      <c r="E23" s="33" t="s">
        <v>4</v>
      </c>
      <c r="F23" s="33" t="s">
        <v>5</v>
      </c>
      <c r="G23" s="33" t="s">
        <v>6</v>
      </c>
      <c r="H23" s="33" t="s">
        <v>7</v>
      </c>
      <c r="I23" s="33" t="s">
        <v>8</v>
      </c>
      <c r="J23" s="34" t="s">
        <v>9</v>
      </c>
      <c r="K23" s="35" t="s">
        <v>30</v>
      </c>
    </row>
    <row r="24" spans="1:11" ht="15.75" customHeight="1" x14ac:dyDescent="0.3">
      <c r="A24" s="59" t="s">
        <v>60</v>
      </c>
      <c r="B24" s="62" t="s">
        <v>110</v>
      </c>
      <c r="C24" s="46"/>
      <c r="D24" s="46"/>
      <c r="E24" s="46"/>
      <c r="F24" s="46"/>
      <c r="G24" s="46"/>
      <c r="H24" s="46"/>
      <c r="I24" s="46"/>
      <c r="J24" s="18" t="e">
        <f>H24/I24</f>
        <v>#DIV/0!</v>
      </c>
      <c r="K24" s="9" t="e">
        <f>F24/G24</f>
        <v>#DIV/0!</v>
      </c>
    </row>
    <row r="25" spans="1:11" ht="15.75" customHeight="1" x14ac:dyDescent="0.3">
      <c r="A25" s="60" t="s">
        <v>61</v>
      </c>
      <c r="B25" s="165" t="s">
        <v>111</v>
      </c>
      <c r="C25" s="102"/>
      <c r="D25" s="102"/>
      <c r="E25" s="102"/>
      <c r="F25" s="102"/>
      <c r="G25" s="102"/>
      <c r="H25" s="102"/>
      <c r="I25" s="102"/>
      <c r="J25" s="18" t="e">
        <f>H25/I25</f>
        <v>#DIV/0!</v>
      </c>
      <c r="K25" s="9" t="e">
        <f>F25/G25</f>
        <v>#DIV/0!</v>
      </c>
    </row>
    <row r="26" spans="1:11" ht="15.75" customHeight="1" x14ac:dyDescent="0.3">
      <c r="A26" s="47"/>
      <c r="B26" s="166" t="s">
        <v>112</v>
      </c>
      <c r="C26" s="72"/>
      <c r="D26" s="72"/>
      <c r="E26" s="72"/>
      <c r="F26" s="72"/>
      <c r="G26" s="72"/>
      <c r="H26" s="72"/>
      <c r="I26" s="72"/>
      <c r="J26" s="18" t="e">
        <f>H26/I26</f>
        <v>#DIV/0!</v>
      </c>
      <c r="K26" s="9" t="e">
        <f>F26/G26</f>
        <v>#DIV/0!</v>
      </c>
    </row>
    <row r="27" spans="1:11" ht="15.75" customHeight="1" thickBot="1" x14ac:dyDescent="0.35">
      <c r="A27" s="47"/>
      <c r="B27" s="95"/>
      <c r="C27" s="96"/>
      <c r="D27" s="96"/>
      <c r="E27" s="96"/>
      <c r="F27" s="96"/>
      <c r="G27" s="96"/>
      <c r="H27" s="96"/>
      <c r="I27" s="96"/>
      <c r="J27" s="21" t="e">
        <f>H27/I27</f>
        <v>#DIV/0!</v>
      </c>
      <c r="K27" s="22" t="e">
        <f>F27/G27</f>
        <v>#DIV/0!</v>
      </c>
    </row>
    <row r="28" spans="1:11" ht="15.75" customHeight="1" thickBot="1" x14ac:dyDescent="0.35">
      <c r="A28" s="47"/>
      <c r="B28" s="14"/>
      <c r="C28" s="11"/>
      <c r="D28" s="11"/>
      <c r="E28" s="11"/>
      <c r="F28" s="12">
        <f t="shared" ref="F28:I28" si="1">SUM(F24:F27)</f>
        <v>0</v>
      </c>
      <c r="G28" s="12">
        <f t="shared" si="1"/>
        <v>0</v>
      </c>
      <c r="H28" s="12">
        <f t="shared" si="1"/>
        <v>0</v>
      </c>
      <c r="I28" s="12">
        <f t="shared" si="1"/>
        <v>0</v>
      </c>
      <c r="J28" s="14"/>
      <c r="K28" s="14"/>
    </row>
    <row r="29" spans="1:11" ht="15.75" customHeight="1" thickBot="1" x14ac:dyDescent="0.35">
      <c r="A29" s="47"/>
      <c r="B29" s="178" t="s">
        <v>21</v>
      </c>
      <c r="C29" s="177"/>
      <c r="D29" s="177"/>
      <c r="E29" s="177"/>
      <c r="F29" s="177"/>
      <c r="G29" s="177"/>
      <c r="H29" s="177"/>
      <c r="I29" s="177"/>
      <c r="J29" s="177"/>
      <c r="K29" s="179"/>
    </row>
    <row r="30" spans="1:11" ht="25.5" x14ac:dyDescent="0.25">
      <c r="A30" s="58" t="s">
        <v>59</v>
      </c>
      <c r="B30" s="30" t="s">
        <v>1</v>
      </c>
      <c r="C30" s="33" t="s">
        <v>2</v>
      </c>
      <c r="D30" s="33" t="s">
        <v>3</v>
      </c>
      <c r="E30" s="33" t="s">
        <v>4</v>
      </c>
      <c r="F30" s="33" t="s">
        <v>5</v>
      </c>
      <c r="G30" s="33" t="s">
        <v>6</v>
      </c>
      <c r="H30" s="33" t="s">
        <v>7</v>
      </c>
      <c r="I30" s="33" t="s">
        <v>8</v>
      </c>
      <c r="J30" s="34" t="s">
        <v>9</v>
      </c>
      <c r="K30" s="35" t="s">
        <v>30</v>
      </c>
    </row>
    <row r="31" spans="1:11" ht="15.75" customHeight="1" x14ac:dyDescent="0.3">
      <c r="A31" s="59" t="s">
        <v>60</v>
      </c>
      <c r="B31" s="62" t="s">
        <v>34</v>
      </c>
      <c r="C31" s="46">
        <v>2</v>
      </c>
      <c r="D31" s="46">
        <v>2</v>
      </c>
      <c r="E31" s="46">
        <v>4</v>
      </c>
      <c r="F31" s="46">
        <v>2</v>
      </c>
      <c r="G31" s="46">
        <v>0</v>
      </c>
      <c r="H31" s="46">
        <v>36</v>
      </c>
      <c r="I31" s="46">
        <v>22</v>
      </c>
      <c r="J31" s="18">
        <f>H31/I31</f>
        <v>1.6363636363636365</v>
      </c>
      <c r="K31" s="9" t="e">
        <f>F31/G31</f>
        <v>#DIV/0!</v>
      </c>
    </row>
    <row r="32" spans="1:11" ht="15.75" customHeight="1" x14ac:dyDescent="0.3">
      <c r="A32" s="60" t="s">
        <v>61</v>
      </c>
      <c r="B32" s="99" t="s">
        <v>113</v>
      </c>
      <c r="C32" s="53">
        <v>2</v>
      </c>
      <c r="D32" s="53">
        <v>1</v>
      </c>
      <c r="E32" s="53">
        <v>3</v>
      </c>
      <c r="F32" s="53">
        <v>1</v>
      </c>
      <c r="G32" s="53">
        <v>1</v>
      </c>
      <c r="H32" s="53">
        <v>34</v>
      </c>
      <c r="I32" s="53">
        <v>22</v>
      </c>
      <c r="J32" s="18">
        <f>H32/I32</f>
        <v>1.5454545454545454</v>
      </c>
      <c r="K32" s="9">
        <f>F32/G32</f>
        <v>1</v>
      </c>
    </row>
    <row r="33" spans="1:13" ht="15.75" customHeight="1" x14ac:dyDescent="0.3">
      <c r="A33" s="47"/>
      <c r="B33" s="73" t="s">
        <v>83</v>
      </c>
      <c r="C33" s="70">
        <v>2</v>
      </c>
      <c r="D33" s="70">
        <v>0</v>
      </c>
      <c r="E33" s="70">
        <v>2</v>
      </c>
      <c r="F33" s="70">
        <v>0</v>
      </c>
      <c r="G33" s="70">
        <v>2</v>
      </c>
      <c r="H33" s="70">
        <v>10</v>
      </c>
      <c r="I33" s="70">
        <v>36</v>
      </c>
      <c r="J33" s="18">
        <f>H33/I33</f>
        <v>0.27777777777777779</v>
      </c>
      <c r="K33" s="9">
        <f>F33/G33</f>
        <v>0</v>
      </c>
    </row>
    <row r="34" spans="1:13" ht="15.75" customHeight="1" x14ac:dyDescent="0.3">
      <c r="A34" s="47"/>
      <c r="B34" s="14"/>
      <c r="C34" s="11"/>
      <c r="D34" s="11"/>
      <c r="E34" s="11"/>
      <c r="F34" s="12">
        <f>SUM(F31:F33)</f>
        <v>3</v>
      </c>
      <c r="G34" s="12">
        <f>SUM(G31:G33)</f>
        <v>3</v>
      </c>
      <c r="H34" s="12">
        <f>SUM(H31:H33)</f>
        <v>80</v>
      </c>
      <c r="I34" s="12">
        <f>SUM(I31:I33)</f>
        <v>80</v>
      </c>
      <c r="J34" s="14"/>
      <c r="K34" s="14"/>
    </row>
    <row r="35" spans="1:13" ht="15.75" customHeight="1" thickBot="1" x14ac:dyDescent="0.35">
      <c r="A35" s="47"/>
      <c r="B35" s="14"/>
      <c r="C35" s="11"/>
      <c r="D35" s="11"/>
      <c r="E35" s="11"/>
      <c r="F35" s="12"/>
      <c r="G35" s="12"/>
      <c r="H35" s="12"/>
      <c r="I35" s="12"/>
      <c r="J35" s="14"/>
      <c r="K35" s="14"/>
    </row>
    <row r="36" spans="1:13" ht="15.75" customHeight="1" thickBot="1" x14ac:dyDescent="0.35">
      <c r="A36" s="47"/>
      <c r="B36" s="183" t="s">
        <v>57</v>
      </c>
      <c r="C36" s="177"/>
      <c r="D36" s="177"/>
      <c r="E36" s="177"/>
      <c r="F36" s="177"/>
      <c r="G36" s="177"/>
      <c r="H36" s="177"/>
      <c r="I36" s="177"/>
      <c r="J36" s="177"/>
      <c r="K36" s="177"/>
    </row>
    <row r="37" spans="1:13" ht="25.5" x14ac:dyDescent="0.25">
      <c r="A37" s="58" t="s">
        <v>59</v>
      </c>
      <c r="B37" s="30" t="s">
        <v>1</v>
      </c>
      <c r="C37" s="26" t="s">
        <v>2</v>
      </c>
      <c r="D37" s="26" t="s">
        <v>3</v>
      </c>
      <c r="E37" s="26" t="s">
        <v>4</v>
      </c>
      <c r="F37" s="26" t="s">
        <v>5</v>
      </c>
      <c r="G37" s="26" t="s">
        <v>6</v>
      </c>
      <c r="H37" s="26" t="s">
        <v>7</v>
      </c>
      <c r="I37" s="26" t="s">
        <v>8</v>
      </c>
      <c r="J37" s="28" t="s">
        <v>9</v>
      </c>
      <c r="K37" s="31" t="s">
        <v>10</v>
      </c>
      <c r="L37" s="57" t="s">
        <v>62</v>
      </c>
      <c r="M37" s="57" t="s">
        <v>63</v>
      </c>
    </row>
    <row r="38" spans="1:13" ht="15.75" customHeight="1" x14ac:dyDescent="0.3">
      <c r="A38" s="170">
        <v>1</v>
      </c>
      <c r="B38" s="62" t="s">
        <v>110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18" t="e">
        <f>H38/I38</f>
        <v>#DIV/0!</v>
      </c>
      <c r="K38" s="9" t="e">
        <f>F38/G38</f>
        <v>#DIV/0!</v>
      </c>
      <c r="L38" s="56">
        <f>F38-G38</f>
        <v>0</v>
      </c>
      <c r="M38" s="56">
        <f>H38-I38</f>
        <v>0</v>
      </c>
    </row>
    <row r="39" spans="1:13" ht="15.75" customHeight="1" x14ac:dyDescent="0.3">
      <c r="A39" s="170">
        <v>2</v>
      </c>
      <c r="B39" s="88" t="s">
        <v>31</v>
      </c>
      <c r="C39" s="63">
        <v>1</v>
      </c>
      <c r="D39" s="63">
        <v>1</v>
      </c>
      <c r="E39" s="63">
        <v>2</v>
      </c>
      <c r="F39" s="63">
        <v>1</v>
      </c>
      <c r="G39" s="63">
        <v>0</v>
      </c>
      <c r="H39" s="63">
        <v>18</v>
      </c>
      <c r="I39" s="63">
        <v>3</v>
      </c>
      <c r="J39" s="18">
        <f>H39/I39</f>
        <v>6</v>
      </c>
      <c r="K39" s="9" t="e">
        <f>F39/G39</f>
        <v>#DIV/0!</v>
      </c>
      <c r="L39" s="56">
        <f>F39-G39</f>
        <v>1</v>
      </c>
      <c r="M39" s="56">
        <f>H39-I39</f>
        <v>15</v>
      </c>
    </row>
    <row r="40" spans="1:13" ht="15.75" customHeight="1" x14ac:dyDescent="0.3">
      <c r="A40" s="170">
        <v>3</v>
      </c>
      <c r="B40" s="61" t="s">
        <v>100</v>
      </c>
      <c r="C40" s="46">
        <v>2</v>
      </c>
      <c r="D40" s="46">
        <v>2</v>
      </c>
      <c r="E40" s="46">
        <v>4</v>
      </c>
      <c r="F40" s="46">
        <v>2</v>
      </c>
      <c r="G40" s="46">
        <v>0</v>
      </c>
      <c r="H40" s="46">
        <v>36</v>
      </c>
      <c r="I40" s="46">
        <v>9</v>
      </c>
      <c r="J40" s="18">
        <f>H40/I40</f>
        <v>4</v>
      </c>
      <c r="K40" s="9" t="e">
        <f>F40/G40</f>
        <v>#DIV/0!</v>
      </c>
      <c r="L40" s="56">
        <f>F40-G40</f>
        <v>2</v>
      </c>
      <c r="M40" s="56">
        <f>H40-I40</f>
        <v>27</v>
      </c>
    </row>
    <row r="41" spans="1:13" ht="15.75" customHeight="1" x14ac:dyDescent="0.3">
      <c r="A41" s="170">
        <v>4</v>
      </c>
      <c r="B41" s="61" t="s">
        <v>23</v>
      </c>
      <c r="C41" s="46">
        <v>2</v>
      </c>
      <c r="D41" s="46">
        <v>2</v>
      </c>
      <c r="E41" s="46">
        <v>4</v>
      </c>
      <c r="F41" s="46">
        <v>2</v>
      </c>
      <c r="G41" s="46">
        <v>0</v>
      </c>
      <c r="H41" s="46">
        <v>36</v>
      </c>
      <c r="I41" s="46">
        <v>15</v>
      </c>
      <c r="J41" s="18">
        <f>H41/I41</f>
        <v>2.4</v>
      </c>
      <c r="K41" s="9" t="e">
        <f>F41/G41</f>
        <v>#DIV/0!</v>
      </c>
      <c r="L41" s="56">
        <f>F41-G41</f>
        <v>2</v>
      </c>
      <c r="M41" s="56">
        <f>H41-I41</f>
        <v>21</v>
      </c>
    </row>
    <row r="42" spans="1:13" ht="15.75" customHeight="1" x14ac:dyDescent="0.3">
      <c r="A42" s="170">
        <v>5</v>
      </c>
      <c r="B42" s="62" t="s">
        <v>34</v>
      </c>
      <c r="C42" s="46">
        <v>2</v>
      </c>
      <c r="D42" s="46">
        <v>2</v>
      </c>
      <c r="E42" s="46">
        <v>4</v>
      </c>
      <c r="F42" s="46">
        <v>2</v>
      </c>
      <c r="G42" s="46">
        <v>0</v>
      </c>
      <c r="H42" s="46">
        <v>36</v>
      </c>
      <c r="I42" s="46">
        <v>22</v>
      </c>
      <c r="J42" s="18">
        <f>H42/I42</f>
        <v>1.6363636363636365</v>
      </c>
      <c r="K42" s="9" t="e">
        <f>F42/G42</f>
        <v>#DIV/0!</v>
      </c>
      <c r="L42" s="56">
        <f>F42-G42</f>
        <v>2</v>
      </c>
      <c r="M42" s="56">
        <f>H42-I42</f>
        <v>14</v>
      </c>
    </row>
    <row r="43" spans="1:13" ht="15.75" customHeight="1" thickBot="1" x14ac:dyDescent="0.3">
      <c r="A43" s="47"/>
    </row>
    <row r="44" spans="1:13" ht="15.75" customHeight="1" thickBot="1" x14ac:dyDescent="0.3">
      <c r="A44" s="47"/>
      <c r="B44" s="176" t="s">
        <v>58</v>
      </c>
      <c r="C44" s="177"/>
      <c r="D44" s="177"/>
      <c r="E44" s="177"/>
      <c r="F44" s="177"/>
      <c r="G44" s="177"/>
      <c r="H44" s="177"/>
      <c r="I44" s="177"/>
      <c r="J44" s="177"/>
      <c r="K44" s="177"/>
    </row>
    <row r="45" spans="1:13" ht="25.5" x14ac:dyDescent="0.25">
      <c r="A45" s="58" t="s">
        <v>59</v>
      </c>
      <c r="B45" s="30" t="s">
        <v>1</v>
      </c>
      <c r="C45" s="26" t="s">
        <v>2</v>
      </c>
      <c r="D45" s="26" t="s">
        <v>3</v>
      </c>
      <c r="E45" s="26" t="s">
        <v>4</v>
      </c>
      <c r="F45" s="26" t="s">
        <v>5</v>
      </c>
      <c r="G45" s="26" t="s">
        <v>6</v>
      </c>
      <c r="H45" s="26" t="s">
        <v>7</v>
      </c>
      <c r="I45" s="26" t="s">
        <v>8</v>
      </c>
      <c r="J45" s="28" t="s">
        <v>9</v>
      </c>
      <c r="K45" s="28" t="s">
        <v>10</v>
      </c>
      <c r="L45" s="57" t="s">
        <v>62</v>
      </c>
      <c r="M45" s="57" t="s">
        <v>63</v>
      </c>
    </row>
    <row r="46" spans="1:13" ht="15.75" customHeight="1" x14ac:dyDescent="0.3">
      <c r="A46" s="170">
        <v>1</v>
      </c>
      <c r="B46" s="173" t="s">
        <v>113</v>
      </c>
      <c r="C46" s="53">
        <v>2</v>
      </c>
      <c r="D46" s="53">
        <v>1</v>
      </c>
      <c r="E46" s="53">
        <v>3</v>
      </c>
      <c r="F46" s="53">
        <v>1</v>
      </c>
      <c r="G46" s="53">
        <v>1</v>
      </c>
      <c r="H46" s="53">
        <v>34</v>
      </c>
      <c r="I46" s="53">
        <v>22</v>
      </c>
      <c r="J46" s="18">
        <f>H46/I46</f>
        <v>1.5454545454545454</v>
      </c>
      <c r="K46" s="9">
        <f>F46/G46</f>
        <v>1</v>
      </c>
      <c r="L46" s="56">
        <f>F46-G46</f>
        <v>0</v>
      </c>
      <c r="M46" s="56">
        <f>H46-I46</f>
        <v>12</v>
      </c>
    </row>
    <row r="47" spans="1:13" ht="15.75" customHeight="1" x14ac:dyDescent="0.3">
      <c r="A47" s="170">
        <v>2</v>
      </c>
      <c r="B47" s="175" t="s">
        <v>106</v>
      </c>
      <c r="C47" s="53">
        <v>2</v>
      </c>
      <c r="D47" s="53">
        <v>1</v>
      </c>
      <c r="E47" s="53">
        <v>3</v>
      </c>
      <c r="F47" s="53">
        <v>1</v>
      </c>
      <c r="G47" s="53">
        <v>1</v>
      </c>
      <c r="H47" s="53">
        <v>28</v>
      </c>
      <c r="I47" s="53">
        <v>22</v>
      </c>
      <c r="J47" s="18">
        <f>H47/I47</f>
        <v>1.2727272727272727</v>
      </c>
      <c r="K47" s="9">
        <f>F47/G47</f>
        <v>1</v>
      </c>
      <c r="L47" s="56">
        <f>F47-G47</f>
        <v>0</v>
      </c>
      <c r="M47" s="56">
        <f>H47-I47</f>
        <v>6</v>
      </c>
    </row>
    <row r="48" spans="1:13" ht="15.75" customHeight="1" x14ac:dyDescent="0.3">
      <c r="A48" s="170">
        <v>3</v>
      </c>
      <c r="B48" s="66" t="s">
        <v>49</v>
      </c>
      <c r="C48" s="53">
        <v>2</v>
      </c>
      <c r="D48" s="53">
        <v>1</v>
      </c>
      <c r="E48" s="53">
        <v>3</v>
      </c>
      <c r="F48" s="53">
        <v>1</v>
      </c>
      <c r="G48" s="53">
        <v>1</v>
      </c>
      <c r="H48" s="53">
        <v>19</v>
      </c>
      <c r="I48" s="53">
        <v>29</v>
      </c>
      <c r="J48" s="18">
        <f>H48/I48</f>
        <v>0.65517241379310343</v>
      </c>
      <c r="K48" s="9">
        <f>F48/G48</f>
        <v>1</v>
      </c>
      <c r="L48" s="56">
        <f>F48-G48</f>
        <v>0</v>
      </c>
      <c r="M48" s="56">
        <f>H48-I48</f>
        <v>-10</v>
      </c>
    </row>
    <row r="49" spans="1:13" ht="15.75" customHeight="1" x14ac:dyDescent="0.3">
      <c r="A49" s="170">
        <v>4</v>
      </c>
      <c r="B49" s="172" t="s">
        <v>108</v>
      </c>
      <c r="C49" s="171">
        <v>1</v>
      </c>
      <c r="D49" s="64">
        <v>0</v>
      </c>
      <c r="E49" s="64">
        <v>1</v>
      </c>
      <c r="F49" s="64">
        <v>0</v>
      </c>
      <c r="G49" s="64">
        <v>1</v>
      </c>
      <c r="H49" s="64">
        <v>3</v>
      </c>
      <c r="I49" s="64">
        <v>18</v>
      </c>
      <c r="J49" s="18">
        <f>H49/I49</f>
        <v>0.16666666666666666</v>
      </c>
      <c r="K49" s="9">
        <f>F49/G49</f>
        <v>0</v>
      </c>
      <c r="L49" s="56">
        <f>F49-G49</f>
        <v>-1</v>
      </c>
      <c r="M49" s="56">
        <f>H49-I49</f>
        <v>-15</v>
      </c>
    </row>
    <row r="50" spans="1:13" ht="15.75" customHeight="1" x14ac:dyDescent="0.3">
      <c r="A50" s="170">
        <v>5</v>
      </c>
      <c r="B50" s="174"/>
      <c r="C50" s="64"/>
      <c r="D50" s="64"/>
      <c r="E50" s="64"/>
      <c r="F50" s="64"/>
      <c r="G50" s="64"/>
      <c r="H50" s="64"/>
      <c r="I50" s="64"/>
      <c r="J50" s="18"/>
      <c r="K50" s="9"/>
      <c r="L50" s="56">
        <f>F50-G50</f>
        <v>0</v>
      </c>
      <c r="M50" s="56">
        <f>H50-I50</f>
        <v>0</v>
      </c>
    </row>
  </sheetData>
  <sortState xmlns:xlrd2="http://schemas.microsoft.com/office/spreadsheetml/2017/richdata2" ref="B46:M50">
    <sortCondition descending="1" ref="K46:K50"/>
    <sortCondition descending="1" ref="J46:J50"/>
    <sortCondition descending="1" ref="L46:L50"/>
    <sortCondition descending="1" ref="M46:M50"/>
  </sortState>
  <mergeCells count="8">
    <mergeCell ref="B44:K44"/>
    <mergeCell ref="B22:K22"/>
    <mergeCell ref="B29:K29"/>
    <mergeCell ref="B2:K2"/>
    <mergeCell ref="B3:K3"/>
    <mergeCell ref="B9:K9"/>
    <mergeCell ref="B16:K16"/>
    <mergeCell ref="B36:K36"/>
  </mergeCells>
  <pageMargins left="0.511811024" right="0.511811024" top="0.78740157499999996" bottom="0.78740157499999996" header="0.31496062000000002" footer="0.31496062000000002"/>
  <pageSetup paperSize="9" scale="61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S939"/>
  <sheetViews>
    <sheetView topLeftCell="A44" zoomScale="90" zoomScaleNormal="90" workbookViewId="0">
      <selection activeCell="M117" sqref="M116:M117"/>
    </sheetView>
  </sheetViews>
  <sheetFormatPr defaultColWidth="14.42578125" defaultRowHeight="15" customHeight="1" x14ac:dyDescent="0.25"/>
  <cols>
    <col min="1" max="1" width="14.85546875" bestFit="1" customWidth="1"/>
    <col min="2" max="2" width="27.85546875" customWidth="1"/>
    <col min="3" max="3" width="7.42578125" customWidth="1"/>
    <col min="4" max="4" width="9.42578125" customWidth="1"/>
    <col min="5" max="10" width="8.7109375" customWidth="1"/>
    <col min="11" max="11" width="12.140625" customWidth="1"/>
    <col min="12" max="12" width="10.140625" customWidth="1"/>
    <col min="13" max="13" width="14" bestFit="1" customWidth="1"/>
    <col min="14" max="14" width="16.85546875" bestFit="1" customWidth="1"/>
    <col min="15" max="71" width="8.7109375" customWidth="1"/>
  </cols>
  <sheetData>
    <row r="2" spans="1:71" ht="21" thickBot="1" x14ac:dyDescent="0.35">
      <c r="B2" s="210" t="s">
        <v>74</v>
      </c>
      <c r="C2" s="211"/>
      <c r="D2" s="211"/>
      <c r="E2" s="211"/>
      <c r="F2" s="211"/>
      <c r="G2" s="211"/>
      <c r="H2" s="211"/>
      <c r="I2" s="211"/>
      <c r="J2" s="211"/>
      <c r="K2" s="211"/>
      <c r="L2" s="212"/>
    </row>
    <row r="3" spans="1:71" ht="16.5" x14ac:dyDescent="0.3">
      <c r="B3" s="206" t="s">
        <v>0</v>
      </c>
      <c r="C3" s="207"/>
      <c r="D3" s="207"/>
      <c r="E3" s="207"/>
      <c r="F3" s="207"/>
      <c r="G3" s="207"/>
      <c r="H3" s="207"/>
      <c r="I3" s="207"/>
      <c r="J3" s="207"/>
      <c r="K3" s="207"/>
      <c r="L3" s="208"/>
    </row>
    <row r="4" spans="1:71" ht="25.5" x14ac:dyDescent="0.25">
      <c r="A4" s="43" t="s">
        <v>59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3" t="s">
        <v>5</v>
      </c>
      <c r="K4" s="4" t="s">
        <v>9</v>
      </c>
      <c r="L4" s="5" t="s">
        <v>10</v>
      </c>
    </row>
    <row r="5" spans="1:71" ht="16.5" x14ac:dyDescent="0.3">
      <c r="A5" s="44" t="s">
        <v>60</v>
      </c>
      <c r="B5" s="106" t="s">
        <v>76</v>
      </c>
      <c r="C5" s="63">
        <v>1</v>
      </c>
      <c r="D5" s="63">
        <v>1</v>
      </c>
      <c r="E5" s="63">
        <v>2</v>
      </c>
      <c r="F5" s="63">
        <v>1</v>
      </c>
      <c r="G5" s="63">
        <v>0</v>
      </c>
      <c r="H5" s="63">
        <v>18</v>
      </c>
      <c r="I5" s="63">
        <v>15</v>
      </c>
      <c r="J5" s="7">
        <f>H5-I5</f>
        <v>3</v>
      </c>
      <c r="K5" s="8">
        <f>H5/I5</f>
        <v>1.2</v>
      </c>
      <c r="L5" s="9" t="e">
        <f>F5/G5</f>
        <v>#DIV/0!</v>
      </c>
    </row>
    <row r="6" spans="1:71" ht="16.5" x14ac:dyDescent="0.3">
      <c r="A6" s="45" t="s">
        <v>61</v>
      </c>
      <c r="B6" s="107" t="s">
        <v>77</v>
      </c>
      <c r="C6" s="103">
        <v>1</v>
      </c>
      <c r="D6" s="103">
        <v>0</v>
      </c>
      <c r="E6" s="103">
        <v>1</v>
      </c>
      <c r="F6" s="103">
        <v>0</v>
      </c>
      <c r="G6" s="103">
        <v>1</v>
      </c>
      <c r="H6" s="103">
        <v>15</v>
      </c>
      <c r="I6" s="103">
        <v>18</v>
      </c>
      <c r="J6" s="7">
        <f>H6-I6</f>
        <v>-3</v>
      </c>
      <c r="K6" s="8">
        <f>H6/I6</f>
        <v>0.83333333333333337</v>
      </c>
      <c r="L6" s="9">
        <f>F6/G6</f>
        <v>0</v>
      </c>
    </row>
    <row r="7" spans="1:71" ht="16.5" x14ac:dyDescent="0.3">
      <c r="B7" s="108" t="s">
        <v>27</v>
      </c>
      <c r="C7" s="102"/>
      <c r="D7" s="102"/>
      <c r="E7" s="102"/>
      <c r="F7" s="102"/>
      <c r="G7" s="102"/>
      <c r="H7" s="102"/>
      <c r="I7" s="102"/>
      <c r="J7" s="7">
        <f>H7-I7</f>
        <v>0</v>
      </c>
      <c r="K7" s="8" t="e">
        <f>H7/I7</f>
        <v>#DIV/0!</v>
      </c>
      <c r="L7" s="9" t="e">
        <f>F7/G7</f>
        <v>#DIV/0!</v>
      </c>
    </row>
    <row r="8" spans="1:71" ht="17.25" thickBot="1" x14ac:dyDescent="0.35">
      <c r="B8" s="10"/>
      <c r="C8" s="11"/>
      <c r="D8" s="11"/>
      <c r="E8" s="11"/>
      <c r="F8" s="12">
        <f t="shared" ref="F8:J8" si="0">SUM(F5:F7)</f>
        <v>1</v>
      </c>
      <c r="G8" s="12">
        <f t="shared" si="0"/>
        <v>1</v>
      </c>
      <c r="H8" s="12">
        <f t="shared" si="0"/>
        <v>33</v>
      </c>
      <c r="I8" s="12">
        <f t="shared" si="0"/>
        <v>33</v>
      </c>
      <c r="J8" s="49">
        <f t="shared" si="0"/>
        <v>0</v>
      </c>
      <c r="K8" s="14"/>
      <c r="L8" s="14"/>
    </row>
    <row r="9" spans="1:71" ht="16.5" x14ac:dyDescent="0.3">
      <c r="B9" s="206" t="s">
        <v>12</v>
      </c>
      <c r="C9" s="207"/>
      <c r="D9" s="207"/>
      <c r="E9" s="207"/>
      <c r="F9" s="207"/>
      <c r="G9" s="207"/>
      <c r="H9" s="207"/>
      <c r="I9" s="207"/>
      <c r="J9" s="207"/>
      <c r="K9" s="207"/>
      <c r="L9" s="208"/>
      <c r="BJ9" s="209" t="s">
        <v>12</v>
      </c>
      <c r="BK9" s="207"/>
      <c r="BL9" s="207"/>
      <c r="BM9" s="207"/>
      <c r="BN9" s="207"/>
      <c r="BO9" s="207"/>
      <c r="BP9" s="207"/>
      <c r="BQ9" s="207"/>
      <c r="BR9" s="207"/>
      <c r="BS9" s="208"/>
    </row>
    <row r="10" spans="1:71" ht="25.5" x14ac:dyDescent="0.25">
      <c r="A10" s="43" t="s">
        <v>59</v>
      </c>
      <c r="B10" s="120" t="s">
        <v>1</v>
      </c>
      <c r="C10" s="15" t="s">
        <v>2</v>
      </c>
      <c r="D10" s="15" t="s">
        <v>3</v>
      </c>
      <c r="E10" s="15" t="s">
        <v>4</v>
      </c>
      <c r="F10" s="15" t="s">
        <v>5</v>
      </c>
      <c r="G10" s="15" t="s">
        <v>6</v>
      </c>
      <c r="H10" s="15" t="s">
        <v>7</v>
      </c>
      <c r="I10" s="15" t="s">
        <v>8</v>
      </c>
      <c r="J10" s="16" t="s">
        <v>5</v>
      </c>
      <c r="K10" s="4" t="s">
        <v>9</v>
      </c>
      <c r="L10" s="5" t="s">
        <v>10</v>
      </c>
      <c r="BJ10" s="204" t="s">
        <v>1</v>
      </c>
      <c r="BK10" s="192"/>
      <c r="BL10" s="17" t="s">
        <v>2</v>
      </c>
      <c r="BM10" s="17" t="s">
        <v>3</v>
      </c>
      <c r="BN10" s="15" t="s">
        <v>4</v>
      </c>
      <c r="BO10" s="15" t="s">
        <v>13</v>
      </c>
      <c r="BP10" s="15" t="s">
        <v>14</v>
      </c>
      <c r="BQ10" s="16" t="s">
        <v>15</v>
      </c>
      <c r="BR10" s="4" t="s">
        <v>9</v>
      </c>
      <c r="BS10" s="5" t="s">
        <v>16</v>
      </c>
    </row>
    <row r="11" spans="1:71" ht="16.5" x14ac:dyDescent="0.3">
      <c r="A11" s="44" t="s">
        <v>60</v>
      </c>
      <c r="B11" s="114" t="s">
        <v>78</v>
      </c>
      <c r="C11" s="112">
        <v>2</v>
      </c>
      <c r="D11" s="63">
        <v>2</v>
      </c>
      <c r="E11" s="63">
        <v>4</v>
      </c>
      <c r="F11" s="63">
        <v>2</v>
      </c>
      <c r="G11" s="63">
        <v>0</v>
      </c>
      <c r="H11" s="63">
        <v>36</v>
      </c>
      <c r="I11" s="63">
        <v>25</v>
      </c>
      <c r="J11" s="7">
        <f>H11-I11</f>
        <v>11</v>
      </c>
      <c r="K11" s="18">
        <f>H11/I11</f>
        <v>1.44</v>
      </c>
      <c r="L11" s="9" t="e">
        <f>F11/G11</f>
        <v>#DIV/0!</v>
      </c>
      <c r="BJ11" s="205"/>
      <c r="BK11" s="192"/>
      <c r="BL11" s="6"/>
      <c r="BM11" s="6"/>
      <c r="BN11" s="6"/>
      <c r="BO11" s="6"/>
      <c r="BP11" s="6"/>
      <c r="BQ11" s="19">
        <f t="shared" ref="BQ11:BQ13" si="1">BO11-BP11</f>
        <v>0</v>
      </c>
      <c r="BR11" s="18" t="e">
        <f t="shared" ref="BR11:BR13" si="2">BN11/BL11</f>
        <v>#DIV/0!</v>
      </c>
      <c r="BS11" s="9" t="e">
        <f t="shared" ref="BS11:BS13" si="3">BO11/BP11</f>
        <v>#DIV/0!</v>
      </c>
    </row>
    <row r="12" spans="1:71" ht="16.5" x14ac:dyDescent="0.3">
      <c r="A12" s="45" t="s">
        <v>61</v>
      </c>
      <c r="B12" s="118" t="s">
        <v>79</v>
      </c>
      <c r="C12" s="116">
        <v>2</v>
      </c>
      <c r="D12" s="103">
        <v>1</v>
      </c>
      <c r="E12" s="103">
        <v>3</v>
      </c>
      <c r="F12" s="103">
        <v>1</v>
      </c>
      <c r="G12" s="103">
        <v>1</v>
      </c>
      <c r="H12" s="103">
        <v>29</v>
      </c>
      <c r="I12" s="103">
        <v>23</v>
      </c>
      <c r="J12" s="7">
        <f>H12-I12</f>
        <v>6</v>
      </c>
      <c r="K12" s="18">
        <f>H12/I12</f>
        <v>1.2608695652173914</v>
      </c>
      <c r="L12" s="9">
        <f>F12/G12</f>
        <v>1</v>
      </c>
      <c r="BJ12" s="205"/>
      <c r="BK12" s="192"/>
      <c r="BL12" s="6"/>
      <c r="BM12" s="6"/>
      <c r="BN12" s="6"/>
      <c r="BO12" s="6"/>
      <c r="BP12" s="6"/>
      <c r="BQ12" s="19">
        <f t="shared" si="1"/>
        <v>0</v>
      </c>
      <c r="BR12" s="18" t="e">
        <f t="shared" si="2"/>
        <v>#DIV/0!</v>
      </c>
      <c r="BS12" s="9" t="e">
        <f t="shared" si="3"/>
        <v>#DIV/0!</v>
      </c>
    </row>
    <row r="13" spans="1:71" ht="16.5" x14ac:dyDescent="0.3">
      <c r="B13" s="105" t="s">
        <v>80</v>
      </c>
      <c r="C13" s="119">
        <v>2</v>
      </c>
      <c r="D13" s="97">
        <v>0</v>
      </c>
      <c r="E13" s="70">
        <v>2</v>
      </c>
      <c r="F13" s="70">
        <v>0</v>
      </c>
      <c r="G13" s="70">
        <v>2</v>
      </c>
      <c r="H13" s="70">
        <v>19</v>
      </c>
      <c r="I13" s="70">
        <v>36</v>
      </c>
      <c r="J13" s="7">
        <f>H13-I13</f>
        <v>-17</v>
      </c>
      <c r="K13" s="18">
        <f>H13/I13</f>
        <v>0.52777777777777779</v>
      </c>
      <c r="L13" s="9">
        <f>F13/G13</f>
        <v>0</v>
      </c>
      <c r="BJ13" s="205"/>
      <c r="BK13" s="192"/>
      <c r="BL13" s="6"/>
      <c r="BM13" s="6"/>
      <c r="BN13" s="6"/>
      <c r="BO13" s="6"/>
      <c r="BP13" s="6"/>
      <c r="BQ13" s="19">
        <f t="shared" si="1"/>
        <v>0</v>
      </c>
      <c r="BR13" s="18" t="e">
        <f t="shared" si="2"/>
        <v>#DIV/0!</v>
      </c>
      <c r="BS13" s="9" t="e">
        <f t="shared" si="3"/>
        <v>#DIV/0!</v>
      </c>
    </row>
    <row r="14" spans="1:71" ht="17.25" thickBot="1" x14ac:dyDescent="0.35">
      <c r="B14" s="10"/>
      <c r="C14" s="11"/>
      <c r="D14" s="11"/>
      <c r="E14" s="11"/>
      <c r="F14" s="11"/>
      <c r="G14" s="11"/>
      <c r="H14" s="12">
        <f>SUM(H11:H13)</f>
        <v>84</v>
      </c>
      <c r="I14" s="12">
        <f>SUM(I11:I13)</f>
        <v>84</v>
      </c>
      <c r="J14" s="49">
        <f>SUM(J11:J13)</f>
        <v>0</v>
      </c>
      <c r="K14" s="23"/>
      <c r="L14" s="23"/>
      <c r="BJ14" s="10"/>
      <c r="BK14" s="10"/>
      <c r="BL14" s="11"/>
      <c r="BM14" s="11"/>
      <c r="BN14" s="11"/>
      <c r="BO14" s="12">
        <f>SUM(BO11:BO13)</f>
        <v>0</v>
      </c>
      <c r="BP14" s="12">
        <f>SUM(BP11:BP13)</f>
        <v>0</v>
      </c>
      <c r="BQ14" s="13">
        <f>SUM(BQ11:BQ13)</f>
        <v>0</v>
      </c>
      <c r="BR14" s="23"/>
      <c r="BS14" s="23"/>
    </row>
    <row r="15" spans="1:71" ht="16.5" x14ac:dyDescent="0.3">
      <c r="B15" s="206" t="s">
        <v>18</v>
      </c>
      <c r="C15" s="207"/>
      <c r="D15" s="207"/>
      <c r="E15" s="207"/>
      <c r="F15" s="207"/>
      <c r="G15" s="207"/>
      <c r="H15" s="207"/>
      <c r="I15" s="207"/>
      <c r="J15" s="207"/>
      <c r="K15" s="207"/>
      <c r="L15" s="208"/>
      <c r="BJ15" s="209" t="s">
        <v>18</v>
      </c>
      <c r="BK15" s="207"/>
      <c r="BL15" s="207"/>
      <c r="BM15" s="207"/>
      <c r="BN15" s="207"/>
      <c r="BO15" s="207"/>
      <c r="BP15" s="207"/>
      <c r="BQ15" s="207"/>
      <c r="BR15" s="207"/>
      <c r="BS15" s="208"/>
    </row>
    <row r="16" spans="1:71" ht="25.5" x14ac:dyDescent="0.25">
      <c r="A16" s="43" t="s">
        <v>59</v>
      </c>
      <c r="B16" s="117" t="s">
        <v>1</v>
      </c>
      <c r="C16" s="15" t="s">
        <v>2</v>
      </c>
      <c r="D16" s="15" t="s">
        <v>3</v>
      </c>
      <c r="E16" s="15" t="s">
        <v>4</v>
      </c>
      <c r="F16" s="15" t="s">
        <v>5</v>
      </c>
      <c r="G16" s="15" t="s">
        <v>6</v>
      </c>
      <c r="H16" s="15" t="s">
        <v>7</v>
      </c>
      <c r="I16" s="15" t="s">
        <v>8</v>
      </c>
      <c r="J16" s="16" t="s">
        <v>5</v>
      </c>
      <c r="K16" s="4" t="s">
        <v>9</v>
      </c>
      <c r="L16" s="5" t="s">
        <v>10</v>
      </c>
      <c r="BJ16" s="204" t="s">
        <v>1</v>
      </c>
      <c r="BK16" s="192"/>
      <c r="BL16" s="17" t="s">
        <v>2</v>
      </c>
      <c r="BM16" s="17" t="s">
        <v>3</v>
      </c>
      <c r="BN16" s="15" t="s">
        <v>4</v>
      </c>
      <c r="BO16" s="15" t="s">
        <v>13</v>
      </c>
      <c r="BP16" s="15" t="s">
        <v>14</v>
      </c>
      <c r="BQ16" s="16" t="s">
        <v>15</v>
      </c>
      <c r="BR16" s="4" t="s">
        <v>9</v>
      </c>
      <c r="BS16" s="5" t="s">
        <v>16</v>
      </c>
    </row>
    <row r="17" spans="1:71" ht="16.5" x14ac:dyDescent="0.3">
      <c r="A17" s="44" t="s">
        <v>60</v>
      </c>
      <c r="B17" s="114" t="s">
        <v>83</v>
      </c>
      <c r="C17" s="112">
        <v>2</v>
      </c>
      <c r="D17" s="63">
        <v>2</v>
      </c>
      <c r="E17" s="63">
        <v>4</v>
      </c>
      <c r="F17" s="63">
        <v>2</v>
      </c>
      <c r="G17" s="63">
        <v>0</v>
      </c>
      <c r="H17" s="63">
        <v>36</v>
      </c>
      <c r="I17" s="63">
        <v>23</v>
      </c>
      <c r="J17" s="7">
        <f>H17-I17</f>
        <v>13</v>
      </c>
      <c r="K17" s="18">
        <f>H17/I17</f>
        <v>1.5652173913043479</v>
      </c>
      <c r="L17" s="9" t="e">
        <f>F17/G17</f>
        <v>#DIV/0!</v>
      </c>
      <c r="BJ17" s="205"/>
      <c r="BK17" s="192"/>
      <c r="BL17" s="6"/>
      <c r="BM17" s="6"/>
      <c r="BN17" s="6"/>
      <c r="BO17" s="6"/>
      <c r="BP17" s="6"/>
      <c r="BQ17" s="19">
        <f t="shared" ref="BQ17:BQ19" si="4">BO17-BP17</f>
        <v>0</v>
      </c>
      <c r="BR17" s="18" t="e">
        <f t="shared" ref="BR17:BR19" si="5">BN17/BL17</f>
        <v>#DIV/0!</v>
      </c>
      <c r="BS17" s="9" t="e">
        <f t="shared" ref="BS17:BS19" si="6">BO17/BP17</f>
        <v>#DIV/0!</v>
      </c>
    </row>
    <row r="18" spans="1:71" ht="16.5" x14ac:dyDescent="0.3">
      <c r="A18" s="45" t="s">
        <v>61</v>
      </c>
      <c r="B18" s="121" t="s">
        <v>82</v>
      </c>
      <c r="C18" s="115">
        <v>2</v>
      </c>
      <c r="D18" s="103">
        <v>1</v>
      </c>
      <c r="E18" s="103">
        <v>3</v>
      </c>
      <c r="F18" s="103">
        <v>1</v>
      </c>
      <c r="G18" s="103">
        <v>1</v>
      </c>
      <c r="H18" s="103">
        <v>34</v>
      </c>
      <c r="I18" s="103">
        <v>30</v>
      </c>
      <c r="J18" s="7">
        <f>H18-I18</f>
        <v>4</v>
      </c>
      <c r="K18" s="18">
        <f>H18/I18</f>
        <v>1.1333333333333333</v>
      </c>
      <c r="L18" s="9">
        <f>F18/G18</f>
        <v>1</v>
      </c>
      <c r="BJ18" s="205"/>
      <c r="BK18" s="192"/>
      <c r="BL18" s="6"/>
      <c r="BM18" s="6"/>
      <c r="BN18" s="6"/>
      <c r="BO18" s="6"/>
      <c r="BP18" s="6"/>
      <c r="BQ18" s="19">
        <f t="shared" si="4"/>
        <v>0</v>
      </c>
      <c r="BR18" s="18" t="e">
        <f t="shared" si="5"/>
        <v>#DIV/0!</v>
      </c>
      <c r="BS18" s="9" t="e">
        <f t="shared" si="6"/>
        <v>#DIV/0!</v>
      </c>
    </row>
    <row r="19" spans="1:71" ht="15.75" customHeight="1" x14ac:dyDescent="0.3">
      <c r="A19" s="43"/>
      <c r="B19" s="105" t="s">
        <v>81</v>
      </c>
      <c r="C19" s="97">
        <v>2</v>
      </c>
      <c r="D19" s="70">
        <v>1</v>
      </c>
      <c r="E19" s="70">
        <v>2</v>
      </c>
      <c r="F19" s="70">
        <v>0</v>
      </c>
      <c r="G19" s="70">
        <v>2</v>
      </c>
      <c r="H19" s="70">
        <v>19</v>
      </c>
      <c r="I19" s="70">
        <v>36</v>
      </c>
      <c r="J19" s="7">
        <f>H19-I19</f>
        <v>-17</v>
      </c>
      <c r="K19" s="18">
        <f>H19/I19</f>
        <v>0.52777777777777779</v>
      </c>
      <c r="L19" s="9">
        <f>F19/G19</f>
        <v>0</v>
      </c>
      <c r="BJ19" s="205"/>
      <c r="BK19" s="192"/>
      <c r="BL19" s="6"/>
      <c r="BM19" s="6"/>
      <c r="BN19" s="6"/>
      <c r="BO19" s="6"/>
      <c r="BP19" s="6"/>
      <c r="BQ19" s="19">
        <f t="shared" si="4"/>
        <v>0</v>
      </c>
      <c r="BR19" s="18" t="e">
        <f t="shared" si="5"/>
        <v>#DIV/0!</v>
      </c>
      <c r="BS19" s="9" t="e">
        <f t="shared" si="6"/>
        <v>#DIV/0!</v>
      </c>
    </row>
    <row r="20" spans="1:71" ht="15.75" customHeight="1" x14ac:dyDescent="0.3">
      <c r="B20" s="10"/>
      <c r="C20" s="11"/>
      <c r="D20" s="11"/>
      <c r="E20" s="11"/>
      <c r="F20" s="11">
        <f>SUM(F17:F19)</f>
        <v>3</v>
      </c>
      <c r="G20" s="11">
        <f>SUM(G17:G19)</f>
        <v>3</v>
      </c>
      <c r="H20" s="11">
        <f>SUM(H17:H19)</f>
        <v>89</v>
      </c>
      <c r="I20" s="11">
        <f>SUM(I17:I19)</f>
        <v>89</v>
      </c>
      <c r="J20" s="24">
        <f>SUM(J17:J19)</f>
        <v>0</v>
      </c>
      <c r="K20" s="14"/>
      <c r="L20" s="14"/>
      <c r="BJ20" s="10"/>
      <c r="BK20" s="10"/>
      <c r="BL20" s="11"/>
      <c r="BM20" s="11"/>
      <c r="BN20" s="11"/>
      <c r="BO20" s="11">
        <f>SUM(BO17:BO19)</f>
        <v>0</v>
      </c>
      <c r="BP20" s="11">
        <f>SUM(BP17:BP19)</f>
        <v>0</v>
      </c>
      <c r="BQ20" s="24">
        <f>SUM(BQ17:BQ19)</f>
        <v>0</v>
      </c>
      <c r="BR20" s="14"/>
      <c r="BS20" s="14"/>
    </row>
    <row r="21" spans="1:71" ht="15.75" customHeight="1" x14ac:dyDescent="0.3">
      <c r="B21" s="184" t="s">
        <v>20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6"/>
      <c r="BJ21" s="187" t="s">
        <v>20</v>
      </c>
      <c r="BK21" s="188"/>
      <c r="BL21" s="188"/>
      <c r="BM21" s="188"/>
      <c r="BN21" s="188"/>
      <c r="BO21" s="188"/>
      <c r="BP21" s="188"/>
      <c r="BQ21" s="188"/>
      <c r="BR21" s="188"/>
      <c r="BS21" s="189"/>
    </row>
    <row r="22" spans="1:71" ht="25.5" x14ac:dyDescent="0.25">
      <c r="A22" s="43" t="s">
        <v>59</v>
      </c>
      <c r="B22" s="117" t="s">
        <v>1</v>
      </c>
      <c r="C22" s="15" t="s">
        <v>2</v>
      </c>
      <c r="D22" s="15" t="s">
        <v>3</v>
      </c>
      <c r="E22" s="15" t="s">
        <v>4</v>
      </c>
      <c r="F22" s="15" t="s">
        <v>5</v>
      </c>
      <c r="G22" s="15" t="s">
        <v>6</v>
      </c>
      <c r="H22" s="15" t="s">
        <v>7</v>
      </c>
      <c r="I22" s="15" t="s">
        <v>8</v>
      </c>
      <c r="J22" s="16" t="s">
        <v>5</v>
      </c>
      <c r="K22" s="4" t="s">
        <v>9</v>
      </c>
      <c r="L22" s="5" t="s">
        <v>10</v>
      </c>
      <c r="BJ22" s="190" t="s">
        <v>1</v>
      </c>
      <c r="BK22" s="189"/>
      <c r="BL22" s="25" t="s">
        <v>2</v>
      </c>
      <c r="BM22" s="25" t="s">
        <v>3</v>
      </c>
      <c r="BN22" s="26" t="s">
        <v>4</v>
      </c>
      <c r="BO22" s="26" t="s">
        <v>13</v>
      </c>
      <c r="BP22" s="26" t="s">
        <v>14</v>
      </c>
      <c r="BQ22" s="27" t="s">
        <v>15</v>
      </c>
      <c r="BR22" s="28" t="s">
        <v>9</v>
      </c>
      <c r="BS22" s="28" t="s">
        <v>16</v>
      </c>
    </row>
    <row r="23" spans="1:71" ht="15.75" customHeight="1" x14ac:dyDescent="0.3">
      <c r="A23" s="44" t="s">
        <v>60</v>
      </c>
      <c r="B23" s="114" t="s">
        <v>84</v>
      </c>
      <c r="C23" s="112">
        <v>1</v>
      </c>
      <c r="D23" s="63">
        <v>1</v>
      </c>
      <c r="E23" s="63">
        <v>2</v>
      </c>
      <c r="F23" s="63">
        <v>1</v>
      </c>
      <c r="G23" s="63">
        <v>0</v>
      </c>
      <c r="H23" s="63">
        <v>18</v>
      </c>
      <c r="I23" s="63">
        <v>10</v>
      </c>
      <c r="J23" s="7">
        <f>H23-I23</f>
        <v>8</v>
      </c>
      <c r="K23" s="18">
        <f>H23/I23</f>
        <v>1.8</v>
      </c>
      <c r="L23" s="9" t="e">
        <f>F23/G23</f>
        <v>#DIV/0!</v>
      </c>
      <c r="BJ23" s="191"/>
      <c r="BK23" s="192"/>
      <c r="BL23" s="6"/>
      <c r="BM23" s="6"/>
      <c r="BN23" s="6"/>
      <c r="BO23" s="6"/>
      <c r="BP23" s="6"/>
      <c r="BQ23" s="19">
        <f t="shared" ref="BQ23:BQ25" si="7">BO23-BP23</f>
        <v>0</v>
      </c>
      <c r="BR23" s="18" t="e">
        <f t="shared" ref="BR23:BR25" si="8">BN23/BL23</f>
        <v>#DIV/0!</v>
      </c>
      <c r="BS23" s="18" t="e">
        <f t="shared" ref="BS23:BS25" si="9">BO23/BP23</f>
        <v>#DIV/0!</v>
      </c>
    </row>
    <row r="24" spans="1:71" ht="15.75" customHeight="1" x14ac:dyDescent="0.3">
      <c r="A24" s="45" t="s">
        <v>61</v>
      </c>
      <c r="B24" s="118" t="s">
        <v>85</v>
      </c>
      <c r="C24" s="115">
        <v>1</v>
      </c>
      <c r="D24" s="103">
        <v>0</v>
      </c>
      <c r="E24" s="103">
        <v>1</v>
      </c>
      <c r="F24" s="103">
        <v>0</v>
      </c>
      <c r="G24" s="103">
        <v>1</v>
      </c>
      <c r="H24" s="103">
        <v>10</v>
      </c>
      <c r="I24" s="103">
        <v>18</v>
      </c>
      <c r="J24" s="7">
        <f>H24-I24</f>
        <v>-8</v>
      </c>
      <c r="K24" s="18">
        <f>H24/I24</f>
        <v>0.55555555555555558</v>
      </c>
      <c r="L24" s="9">
        <f>F24/G24</f>
        <v>0</v>
      </c>
      <c r="BJ24" s="191"/>
      <c r="BK24" s="192"/>
      <c r="BL24" s="6"/>
      <c r="BM24" s="6"/>
      <c r="BN24" s="6"/>
      <c r="BO24" s="6"/>
      <c r="BP24" s="6"/>
      <c r="BQ24" s="19">
        <f t="shared" si="7"/>
        <v>0</v>
      </c>
      <c r="BR24" s="18" t="e">
        <f t="shared" si="8"/>
        <v>#DIV/0!</v>
      </c>
      <c r="BS24" s="18" t="e">
        <f t="shared" si="9"/>
        <v>#DIV/0!</v>
      </c>
    </row>
    <row r="25" spans="1:71" ht="15.75" customHeight="1" x14ac:dyDescent="0.3">
      <c r="A25" s="43"/>
      <c r="B25" s="123" t="s">
        <v>86</v>
      </c>
      <c r="C25" s="122"/>
      <c r="D25" s="102"/>
      <c r="E25" s="102"/>
      <c r="F25" s="102"/>
      <c r="G25" s="102"/>
      <c r="H25" s="102"/>
      <c r="I25" s="102"/>
      <c r="J25" s="7">
        <f>H25-I25</f>
        <v>0</v>
      </c>
      <c r="K25" s="18" t="e">
        <f>H25/I25</f>
        <v>#DIV/0!</v>
      </c>
      <c r="L25" s="9" t="e">
        <f>F25/G25</f>
        <v>#DIV/0!</v>
      </c>
      <c r="BJ25" s="191"/>
      <c r="BK25" s="192"/>
      <c r="BL25" s="6"/>
      <c r="BM25" s="6"/>
      <c r="BN25" s="6"/>
      <c r="BO25" s="6"/>
      <c r="BP25" s="6"/>
      <c r="BQ25" s="19">
        <f t="shared" si="7"/>
        <v>0</v>
      </c>
      <c r="BR25" s="18" t="e">
        <f t="shared" si="8"/>
        <v>#DIV/0!</v>
      </c>
      <c r="BS25" s="18" t="e">
        <f t="shared" si="9"/>
        <v>#DIV/0!</v>
      </c>
    </row>
    <row r="26" spans="1:71" ht="15.75" customHeight="1" x14ac:dyDescent="0.3">
      <c r="B26" s="10"/>
      <c r="C26" s="11"/>
      <c r="D26" s="11"/>
      <c r="E26" s="11"/>
      <c r="F26" s="12">
        <f>SUM(F23:F25)</f>
        <v>1</v>
      </c>
      <c r="G26" s="12">
        <f>SUM(G23:G25)</f>
        <v>1</v>
      </c>
      <c r="H26" s="12">
        <f>SUM(H23:H25)</f>
        <v>28</v>
      </c>
      <c r="I26" s="12">
        <f>SUM(I23:I25)</f>
        <v>28</v>
      </c>
      <c r="J26" s="13">
        <f>SUM(J23:J25)</f>
        <v>0</v>
      </c>
      <c r="K26" s="23"/>
      <c r="L26" s="23"/>
    </row>
    <row r="27" spans="1:71" ht="15.75" customHeight="1" x14ac:dyDescent="0.3">
      <c r="B27" s="10"/>
      <c r="C27" s="11"/>
      <c r="D27" s="11"/>
      <c r="E27" s="11"/>
      <c r="F27" s="12"/>
      <c r="G27" s="12"/>
      <c r="H27" s="12"/>
      <c r="I27" s="12"/>
      <c r="J27" s="13"/>
      <c r="K27" s="23"/>
      <c r="L27" s="23"/>
    </row>
    <row r="28" spans="1:71" ht="15.75" customHeight="1" x14ac:dyDescent="0.25">
      <c r="A28" s="126"/>
      <c r="B28" s="193" t="s">
        <v>21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</row>
    <row r="29" spans="1:71" ht="15.75" customHeight="1" x14ac:dyDescent="0.25">
      <c r="A29" s="127" t="s">
        <v>59</v>
      </c>
      <c r="B29" s="128" t="s">
        <v>1</v>
      </c>
      <c r="C29" s="128" t="s">
        <v>2</v>
      </c>
      <c r="D29" s="128" t="s">
        <v>3</v>
      </c>
      <c r="E29" s="128" t="s">
        <v>4</v>
      </c>
      <c r="F29" s="128" t="s">
        <v>5</v>
      </c>
      <c r="G29" s="128" t="s">
        <v>6</v>
      </c>
      <c r="H29" s="128" t="s">
        <v>7</v>
      </c>
      <c r="I29" s="128" t="s">
        <v>8</v>
      </c>
      <c r="J29" s="129" t="s">
        <v>5</v>
      </c>
      <c r="K29" s="130" t="s">
        <v>9</v>
      </c>
      <c r="L29" s="130" t="s">
        <v>10</v>
      </c>
    </row>
    <row r="30" spans="1:71" ht="15.75" customHeight="1" x14ac:dyDescent="0.25">
      <c r="A30" s="124" t="s">
        <v>60</v>
      </c>
      <c r="B30" s="135" t="s">
        <v>87</v>
      </c>
      <c r="C30" s="136">
        <v>2</v>
      </c>
      <c r="D30" s="136">
        <v>2</v>
      </c>
      <c r="E30" s="136">
        <v>4</v>
      </c>
      <c r="F30" s="136">
        <v>2</v>
      </c>
      <c r="G30" s="136">
        <v>0</v>
      </c>
      <c r="H30" s="136">
        <v>36</v>
      </c>
      <c r="I30" s="136">
        <v>17</v>
      </c>
      <c r="J30" s="132">
        <f>H30-I30</f>
        <v>19</v>
      </c>
      <c r="K30" s="133">
        <f>H30/I30</f>
        <v>2.1176470588235294</v>
      </c>
      <c r="L30" s="133" t="e">
        <f>F30/G30</f>
        <v>#DIV/0!</v>
      </c>
    </row>
    <row r="31" spans="1:71" ht="15.75" customHeight="1" x14ac:dyDescent="0.25">
      <c r="A31" s="125" t="s">
        <v>61</v>
      </c>
      <c r="B31" s="137" t="s">
        <v>89</v>
      </c>
      <c r="C31" s="138">
        <v>2</v>
      </c>
      <c r="D31" s="138">
        <v>1</v>
      </c>
      <c r="E31" s="138">
        <v>3</v>
      </c>
      <c r="F31" s="138">
        <v>1</v>
      </c>
      <c r="G31" s="138">
        <v>1</v>
      </c>
      <c r="H31" s="138">
        <v>28</v>
      </c>
      <c r="I31" s="138">
        <v>33</v>
      </c>
      <c r="J31" s="132">
        <f>H31-I31</f>
        <v>-5</v>
      </c>
      <c r="K31" s="133">
        <f>H31/I31</f>
        <v>0.84848484848484851</v>
      </c>
      <c r="L31" s="133">
        <f>F31/G31</f>
        <v>1</v>
      </c>
    </row>
    <row r="32" spans="1:71" ht="15.75" customHeight="1" x14ac:dyDescent="0.25">
      <c r="A32" s="126"/>
      <c r="B32" s="134" t="s">
        <v>88</v>
      </c>
      <c r="C32" s="131">
        <v>2</v>
      </c>
      <c r="D32" s="131">
        <v>0</v>
      </c>
      <c r="E32" s="131">
        <v>2</v>
      </c>
      <c r="F32" s="131">
        <v>0</v>
      </c>
      <c r="G32" s="131">
        <v>2</v>
      </c>
      <c r="H32" s="131">
        <v>22</v>
      </c>
      <c r="I32" s="131">
        <v>36</v>
      </c>
      <c r="J32" s="132">
        <f>H32-I32</f>
        <v>-14</v>
      </c>
      <c r="K32" s="133">
        <f>H32/I32</f>
        <v>0.61111111111111116</v>
      </c>
      <c r="L32" s="133">
        <f>F32/G32</f>
        <v>0</v>
      </c>
    </row>
    <row r="33" spans="1:12" ht="15.75" customHeight="1" x14ac:dyDescent="0.3">
      <c r="B33" s="10"/>
      <c r="C33" s="11"/>
      <c r="D33" s="11"/>
      <c r="E33" s="11"/>
      <c r="F33" s="12">
        <f>SUM(F30:F32)</f>
        <v>3</v>
      </c>
      <c r="G33" s="12">
        <f>SUM(G30:G32)</f>
        <v>3</v>
      </c>
      <c r="H33" s="12">
        <f>SUM(H30:H32)</f>
        <v>86</v>
      </c>
      <c r="I33" s="12">
        <f>SUM(I30:I32)</f>
        <v>86</v>
      </c>
      <c r="J33" s="13">
        <f>SUM(J30:J32)</f>
        <v>0</v>
      </c>
      <c r="K33" s="23"/>
      <c r="L33" s="23"/>
    </row>
    <row r="34" spans="1:12" ht="15.75" customHeight="1" x14ac:dyDescent="0.3">
      <c r="B34" s="10"/>
      <c r="C34" s="11"/>
      <c r="D34" s="11"/>
      <c r="E34" s="11"/>
      <c r="F34" s="12"/>
      <c r="G34" s="12"/>
      <c r="H34" s="12"/>
      <c r="I34" s="12"/>
      <c r="J34" s="13"/>
      <c r="K34" s="23"/>
      <c r="L34" s="23"/>
    </row>
    <row r="35" spans="1:12" ht="15.75" customHeight="1" x14ac:dyDescent="0.3">
      <c r="B35" s="195" t="s">
        <v>22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</row>
    <row r="36" spans="1:12" ht="25.5" x14ac:dyDescent="0.25">
      <c r="A36" s="127" t="s">
        <v>59</v>
      </c>
      <c r="B36" s="128" t="s">
        <v>1</v>
      </c>
      <c r="C36" s="128" t="s">
        <v>2</v>
      </c>
      <c r="D36" s="128" t="s">
        <v>3</v>
      </c>
      <c r="E36" s="128" t="s">
        <v>4</v>
      </c>
      <c r="F36" s="128" t="s">
        <v>5</v>
      </c>
      <c r="G36" s="128" t="s">
        <v>6</v>
      </c>
      <c r="H36" s="128" t="s">
        <v>7</v>
      </c>
      <c r="I36" s="128" t="s">
        <v>8</v>
      </c>
      <c r="J36" s="129" t="s">
        <v>5</v>
      </c>
      <c r="K36" s="130" t="s">
        <v>9</v>
      </c>
      <c r="L36" s="130" t="s">
        <v>10</v>
      </c>
    </row>
    <row r="37" spans="1:12" ht="15.75" customHeight="1" x14ac:dyDescent="0.3">
      <c r="A37" s="124" t="s">
        <v>60</v>
      </c>
      <c r="B37" s="114" t="s">
        <v>31</v>
      </c>
      <c r="C37" s="139">
        <v>2</v>
      </c>
      <c r="D37" s="139">
        <v>2</v>
      </c>
      <c r="E37" s="139">
        <v>4</v>
      </c>
      <c r="F37" s="139">
        <v>2</v>
      </c>
      <c r="G37" s="139">
        <v>0</v>
      </c>
      <c r="H37" s="139">
        <v>36</v>
      </c>
      <c r="I37" s="139">
        <v>1</v>
      </c>
      <c r="J37" s="110">
        <f>H37-I37</f>
        <v>35</v>
      </c>
      <c r="K37" s="111">
        <f>H37/I37</f>
        <v>36</v>
      </c>
      <c r="L37" s="111" t="e">
        <f>F37/G37</f>
        <v>#DIV/0!</v>
      </c>
    </row>
    <row r="38" spans="1:12" ht="15.75" customHeight="1" x14ac:dyDescent="0.3">
      <c r="A38" s="125" t="s">
        <v>61</v>
      </c>
      <c r="B38" s="118" t="s">
        <v>91</v>
      </c>
      <c r="C38" s="121">
        <v>2</v>
      </c>
      <c r="D38" s="121">
        <v>1</v>
      </c>
      <c r="E38" s="121">
        <v>3</v>
      </c>
      <c r="F38" s="121">
        <v>1</v>
      </c>
      <c r="G38" s="121">
        <v>1</v>
      </c>
      <c r="H38" s="121">
        <v>18</v>
      </c>
      <c r="I38" s="121">
        <v>22</v>
      </c>
      <c r="J38" s="110">
        <f>H38-I38</f>
        <v>-4</v>
      </c>
      <c r="K38" s="111">
        <f>H38/I38</f>
        <v>0.81818181818181823</v>
      </c>
      <c r="L38" s="111">
        <f>F38/G38</f>
        <v>1</v>
      </c>
    </row>
    <row r="39" spans="1:12" ht="15.75" customHeight="1" x14ac:dyDescent="0.3">
      <c r="A39" s="126"/>
      <c r="B39" s="105" t="s">
        <v>92</v>
      </c>
      <c r="C39" s="104">
        <v>2</v>
      </c>
      <c r="D39" s="104">
        <v>0</v>
      </c>
      <c r="E39" s="104">
        <v>2</v>
      </c>
      <c r="F39" s="104">
        <v>0</v>
      </c>
      <c r="G39" s="104">
        <v>2</v>
      </c>
      <c r="H39" s="104">
        <v>5</v>
      </c>
      <c r="I39" s="104">
        <v>36</v>
      </c>
      <c r="J39" s="110">
        <f>H39-I39</f>
        <v>-31</v>
      </c>
      <c r="K39" s="111">
        <f>H39/I39</f>
        <v>0.1388888888888889</v>
      </c>
      <c r="L39" s="111">
        <f>F39/G39</f>
        <v>0</v>
      </c>
    </row>
    <row r="40" spans="1:12" ht="15.75" customHeight="1" x14ac:dyDescent="0.3">
      <c r="B40" s="10"/>
      <c r="C40" s="11"/>
      <c r="D40" s="11"/>
      <c r="E40" s="11"/>
      <c r="F40" s="12">
        <f>SUM(F37:F39)</f>
        <v>3</v>
      </c>
      <c r="G40" s="12">
        <f>SUM(G37:G39)</f>
        <v>3</v>
      </c>
      <c r="H40" s="12">
        <f>SUM(H37:H39)</f>
        <v>59</v>
      </c>
      <c r="I40" s="12">
        <f>SUM(I37:I39)</f>
        <v>59</v>
      </c>
      <c r="J40" s="13">
        <f>SUM(J37:J39)</f>
        <v>0</v>
      </c>
      <c r="K40" s="23"/>
      <c r="L40" s="23"/>
    </row>
    <row r="41" spans="1:12" ht="15.75" customHeight="1" x14ac:dyDescent="0.3">
      <c r="B41" s="10"/>
      <c r="C41" s="11"/>
      <c r="D41" s="11"/>
      <c r="E41" s="11"/>
      <c r="F41" s="12"/>
      <c r="G41" s="12"/>
      <c r="H41" s="12"/>
      <c r="I41" s="12"/>
      <c r="J41" s="13"/>
      <c r="K41" s="23"/>
      <c r="L41" s="23"/>
    </row>
    <row r="42" spans="1:12" ht="15.75" customHeight="1" x14ac:dyDescent="0.3">
      <c r="B42" s="195" t="s">
        <v>24</v>
      </c>
      <c r="C42" s="196"/>
      <c r="D42" s="196"/>
      <c r="E42" s="196"/>
      <c r="F42" s="196"/>
      <c r="G42" s="196"/>
      <c r="H42" s="196"/>
      <c r="I42" s="196"/>
      <c r="J42" s="196"/>
      <c r="K42" s="196"/>
      <c r="L42" s="196"/>
    </row>
    <row r="43" spans="1:12" ht="25.5" x14ac:dyDescent="0.25">
      <c r="A43" s="43" t="s">
        <v>59</v>
      </c>
      <c r="B43" s="140" t="s">
        <v>1</v>
      </c>
      <c r="C43" s="141" t="s">
        <v>2</v>
      </c>
      <c r="D43" s="141" t="s">
        <v>3</v>
      </c>
      <c r="E43" s="141" t="s">
        <v>4</v>
      </c>
      <c r="F43" s="141" t="s">
        <v>5</v>
      </c>
      <c r="G43" s="141" t="s">
        <v>6</v>
      </c>
      <c r="H43" s="141" t="s">
        <v>7</v>
      </c>
      <c r="I43" s="141" t="s">
        <v>8</v>
      </c>
      <c r="J43" s="27" t="s">
        <v>5</v>
      </c>
      <c r="K43" s="28" t="s">
        <v>9</v>
      </c>
      <c r="L43" s="31" t="s">
        <v>10</v>
      </c>
    </row>
    <row r="44" spans="1:12" ht="15.75" customHeight="1" x14ac:dyDescent="0.3">
      <c r="A44" s="124" t="s">
        <v>60</v>
      </c>
      <c r="B44" s="135" t="s">
        <v>93</v>
      </c>
      <c r="C44" s="112">
        <v>2</v>
      </c>
      <c r="D44" s="63">
        <v>2</v>
      </c>
      <c r="E44" s="63">
        <v>4</v>
      </c>
      <c r="F44" s="63">
        <v>2</v>
      </c>
      <c r="G44" s="63">
        <v>0</v>
      </c>
      <c r="H44" s="63">
        <v>36</v>
      </c>
      <c r="I44" s="63">
        <v>19</v>
      </c>
      <c r="J44" s="7">
        <f>H44-I44</f>
        <v>17</v>
      </c>
      <c r="K44" s="18">
        <f>H44/I44</f>
        <v>1.8947368421052631</v>
      </c>
      <c r="L44" s="9" t="e">
        <f>F44/G44</f>
        <v>#DIV/0!</v>
      </c>
    </row>
    <row r="45" spans="1:12" ht="15.75" customHeight="1" x14ac:dyDescent="0.3">
      <c r="A45" s="125" t="s">
        <v>61</v>
      </c>
      <c r="B45" s="137" t="s">
        <v>11</v>
      </c>
      <c r="C45" s="115">
        <v>2</v>
      </c>
      <c r="D45" s="103">
        <v>1</v>
      </c>
      <c r="E45" s="103">
        <v>3</v>
      </c>
      <c r="F45" s="103">
        <v>1</v>
      </c>
      <c r="G45" s="103">
        <v>1</v>
      </c>
      <c r="H45" s="103">
        <v>32</v>
      </c>
      <c r="I45" s="103">
        <v>25</v>
      </c>
      <c r="J45" s="7">
        <f>H45-I45</f>
        <v>7</v>
      </c>
      <c r="K45" s="18">
        <f>H45/I45</f>
        <v>1.28</v>
      </c>
      <c r="L45" s="9">
        <f>F45/G45</f>
        <v>1</v>
      </c>
    </row>
    <row r="46" spans="1:12" ht="15.75" customHeight="1" x14ac:dyDescent="0.3">
      <c r="A46" s="126"/>
      <c r="B46" s="134" t="s">
        <v>94</v>
      </c>
      <c r="C46" s="97">
        <v>2</v>
      </c>
      <c r="D46" s="70">
        <v>0</v>
      </c>
      <c r="E46" s="70">
        <v>2</v>
      </c>
      <c r="F46" s="70">
        <v>0</v>
      </c>
      <c r="G46" s="70">
        <v>2</v>
      </c>
      <c r="H46" s="70">
        <v>12</v>
      </c>
      <c r="I46" s="70">
        <v>36</v>
      </c>
      <c r="J46" s="7">
        <f>H46-I46</f>
        <v>-24</v>
      </c>
      <c r="K46" s="18">
        <f>H46/I46</f>
        <v>0.33333333333333331</v>
      </c>
      <c r="L46" s="9">
        <f>F46/G46</f>
        <v>0</v>
      </c>
    </row>
    <row r="47" spans="1:12" ht="15.75" customHeight="1" x14ac:dyDescent="0.3">
      <c r="B47" s="10"/>
      <c r="C47" s="11"/>
      <c r="D47" s="11"/>
      <c r="E47" s="11"/>
      <c r="F47" s="12">
        <f>SUM(F44:F46)</f>
        <v>3</v>
      </c>
      <c r="G47" s="12">
        <f>SUM(G44:G46)</f>
        <v>3</v>
      </c>
      <c r="H47" s="12">
        <f>SUM(H44:H46)</f>
        <v>80</v>
      </c>
      <c r="I47" s="12">
        <f>SUM(I44:I46)</f>
        <v>80</v>
      </c>
      <c r="J47" s="13">
        <f>SUM(J44:J46)</f>
        <v>0</v>
      </c>
      <c r="K47" s="23"/>
      <c r="L47" s="23"/>
    </row>
    <row r="48" spans="1:12" ht="15.75" customHeight="1" x14ac:dyDescent="0.3">
      <c r="A48" s="126"/>
      <c r="B48" s="201" t="s">
        <v>39</v>
      </c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1:12" ht="25.5" x14ac:dyDescent="0.25">
      <c r="A49" s="127" t="s">
        <v>59</v>
      </c>
      <c r="B49" s="128" t="s">
        <v>1</v>
      </c>
      <c r="C49" s="128" t="s">
        <v>2</v>
      </c>
      <c r="D49" s="128" t="s">
        <v>3</v>
      </c>
      <c r="E49" s="128" t="s">
        <v>4</v>
      </c>
      <c r="F49" s="128" t="s">
        <v>5</v>
      </c>
      <c r="G49" s="128" t="s">
        <v>6</v>
      </c>
      <c r="H49" s="128" t="s">
        <v>7</v>
      </c>
      <c r="I49" s="128" t="s">
        <v>8</v>
      </c>
      <c r="J49" s="129" t="s">
        <v>5</v>
      </c>
      <c r="K49" s="130" t="s">
        <v>9</v>
      </c>
      <c r="L49" s="130" t="s">
        <v>10</v>
      </c>
    </row>
    <row r="50" spans="1:12" ht="15.75" customHeight="1" x14ac:dyDescent="0.3">
      <c r="A50" s="124" t="s">
        <v>60</v>
      </c>
      <c r="B50" s="145" t="s">
        <v>95</v>
      </c>
      <c r="C50" s="146">
        <v>2</v>
      </c>
      <c r="D50" s="147">
        <v>2</v>
      </c>
      <c r="E50" s="147">
        <v>4</v>
      </c>
      <c r="F50" s="147">
        <v>2</v>
      </c>
      <c r="G50" s="147">
        <v>0</v>
      </c>
      <c r="H50" s="147">
        <v>36</v>
      </c>
      <c r="I50" s="147">
        <v>10</v>
      </c>
      <c r="J50" s="142">
        <f>H50-I50</f>
        <v>26</v>
      </c>
      <c r="K50" s="143">
        <f>H50/I50</f>
        <v>3.6</v>
      </c>
      <c r="L50" s="144" t="e">
        <f>F50/G50</f>
        <v>#DIV/0!</v>
      </c>
    </row>
    <row r="51" spans="1:12" ht="15.75" customHeight="1" x14ac:dyDescent="0.3">
      <c r="A51" s="125" t="s">
        <v>61</v>
      </c>
      <c r="B51" s="137" t="s">
        <v>96</v>
      </c>
      <c r="C51" s="115">
        <v>2</v>
      </c>
      <c r="D51" s="103">
        <v>1</v>
      </c>
      <c r="E51" s="103">
        <v>3</v>
      </c>
      <c r="F51" s="103">
        <v>1</v>
      </c>
      <c r="G51" s="103">
        <v>1</v>
      </c>
      <c r="H51" s="103">
        <v>22</v>
      </c>
      <c r="I51" s="103">
        <v>22</v>
      </c>
      <c r="J51" s="7">
        <f>H51-I51</f>
        <v>0</v>
      </c>
      <c r="K51" s="18">
        <f>H51/I51</f>
        <v>1</v>
      </c>
      <c r="L51" s="9">
        <f>F51/G51</f>
        <v>1</v>
      </c>
    </row>
    <row r="52" spans="1:12" ht="15.75" customHeight="1" x14ac:dyDescent="0.3">
      <c r="A52" s="126"/>
      <c r="B52" s="134" t="s">
        <v>70</v>
      </c>
      <c r="C52" s="97">
        <v>2</v>
      </c>
      <c r="D52" s="70">
        <v>0</v>
      </c>
      <c r="E52" s="70">
        <v>2</v>
      </c>
      <c r="F52" s="70">
        <v>0</v>
      </c>
      <c r="G52" s="70">
        <v>2</v>
      </c>
      <c r="H52" s="70">
        <v>10</v>
      </c>
      <c r="I52" s="70">
        <v>36</v>
      </c>
      <c r="J52" s="7">
        <f>H52-I52</f>
        <v>-26</v>
      </c>
      <c r="K52" s="18">
        <f>H52/I52</f>
        <v>0.27777777777777779</v>
      </c>
      <c r="L52" s="9">
        <f>F52/G52</f>
        <v>0</v>
      </c>
    </row>
    <row r="53" spans="1:12" ht="15.75" customHeight="1" x14ac:dyDescent="0.3">
      <c r="B53" s="10"/>
      <c r="C53" s="11"/>
      <c r="D53" s="11"/>
      <c r="E53" s="11"/>
      <c r="F53" s="12">
        <f>SUM(F50:F52)</f>
        <v>3</v>
      </c>
      <c r="G53" s="12">
        <f>SUM(G50:G52)</f>
        <v>3</v>
      </c>
      <c r="H53" s="12">
        <f>SUM(H50:H52)</f>
        <v>68</v>
      </c>
      <c r="I53" s="12">
        <f>SUM(I50:I52)</f>
        <v>68</v>
      </c>
      <c r="J53" s="13">
        <f>SUM(J50:J52)</f>
        <v>0</v>
      </c>
      <c r="K53" s="101"/>
      <c r="L53" s="101"/>
    </row>
    <row r="54" spans="1:12" ht="15.75" customHeight="1" x14ac:dyDescent="0.3">
      <c r="B54" s="202" t="s">
        <v>41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6"/>
    </row>
    <row r="55" spans="1:12" ht="25.5" x14ac:dyDescent="0.25">
      <c r="A55" s="43" t="s">
        <v>59</v>
      </c>
      <c r="B55" s="120" t="s">
        <v>1</v>
      </c>
      <c r="C55" s="15" t="s">
        <v>2</v>
      </c>
      <c r="D55" s="15" t="s">
        <v>3</v>
      </c>
      <c r="E55" s="15" t="s">
        <v>4</v>
      </c>
      <c r="F55" s="15" t="s">
        <v>5</v>
      </c>
      <c r="G55" s="15" t="s">
        <v>6</v>
      </c>
      <c r="H55" s="15" t="s">
        <v>7</v>
      </c>
      <c r="I55" s="15" t="s">
        <v>8</v>
      </c>
      <c r="J55" s="16" t="s">
        <v>5</v>
      </c>
      <c r="K55" s="4" t="s">
        <v>9</v>
      </c>
      <c r="L55" s="5" t="s">
        <v>10</v>
      </c>
    </row>
    <row r="56" spans="1:12" ht="15.75" customHeight="1" x14ac:dyDescent="0.3">
      <c r="A56" s="124" t="s">
        <v>60</v>
      </c>
      <c r="B56" s="135" t="s">
        <v>98</v>
      </c>
      <c r="C56" s="112">
        <v>2</v>
      </c>
      <c r="D56" s="63">
        <v>2</v>
      </c>
      <c r="E56" s="63">
        <v>4</v>
      </c>
      <c r="F56" s="63">
        <v>2</v>
      </c>
      <c r="G56" s="63">
        <v>0</v>
      </c>
      <c r="H56" s="63">
        <v>36</v>
      </c>
      <c r="I56" s="63">
        <v>15</v>
      </c>
      <c r="J56" s="7">
        <f>H56-I56</f>
        <v>21</v>
      </c>
      <c r="K56" s="18">
        <f>H56/I56</f>
        <v>2.4</v>
      </c>
      <c r="L56" s="9" t="e">
        <f>F56/G56</f>
        <v>#DIV/0!</v>
      </c>
    </row>
    <row r="57" spans="1:12" ht="15.75" customHeight="1" x14ac:dyDescent="0.3">
      <c r="A57" s="125" t="s">
        <v>61</v>
      </c>
      <c r="B57" s="137" t="s">
        <v>97</v>
      </c>
      <c r="C57" s="115">
        <v>2</v>
      </c>
      <c r="D57" s="103">
        <v>1</v>
      </c>
      <c r="E57" s="103">
        <v>3</v>
      </c>
      <c r="F57" s="103">
        <v>1</v>
      </c>
      <c r="G57" s="103">
        <v>1</v>
      </c>
      <c r="H57" s="103">
        <v>25</v>
      </c>
      <c r="I57" s="103">
        <v>27</v>
      </c>
      <c r="J57" s="7">
        <f>H57-I57</f>
        <v>-2</v>
      </c>
      <c r="K57" s="18">
        <f>H57/I57</f>
        <v>0.92592592592592593</v>
      </c>
      <c r="L57" s="9">
        <f>F57/G57</f>
        <v>1</v>
      </c>
    </row>
    <row r="58" spans="1:12" ht="15.75" customHeight="1" x14ac:dyDescent="0.3">
      <c r="A58" s="126"/>
      <c r="B58" s="134" t="s">
        <v>32</v>
      </c>
      <c r="C58" s="97">
        <v>2</v>
      </c>
      <c r="D58" s="70">
        <v>0</v>
      </c>
      <c r="E58" s="70">
        <v>2</v>
      </c>
      <c r="F58" s="70">
        <v>0</v>
      </c>
      <c r="G58" s="70">
        <v>2</v>
      </c>
      <c r="H58" s="70">
        <v>17</v>
      </c>
      <c r="I58" s="70">
        <v>36</v>
      </c>
      <c r="J58" s="7">
        <f>H58-I58</f>
        <v>-19</v>
      </c>
      <c r="K58" s="18">
        <f>H58/I58</f>
        <v>0.47222222222222221</v>
      </c>
      <c r="L58" s="9">
        <f>F58/G58</f>
        <v>0</v>
      </c>
    </row>
    <row r="59" spans="1:12" ht="15.75" customHeight="1" x14ac:dyDescent="0.3">
      <c r="B59" s="10"/>
      <c r="C59" s="11"/>
      <c r="D59" s="11"/>
      <c r="E59" s="11"/>
      <c r="F59" s="12">
        <f>SUM(F56:F58)</f>
        <v>3</v>
      </c>
      <c r="G59" s="12">
        <f>SUM(G56:G58)</f>
        <v>3</v>
      </c>
      <c r="H59" s="12">
        <f>SUM(H56:H58)</f>
        <v>78</v>
      </c>
      <c r="I59" s="12">
        <f>SUM(I56:I58)</f>
        <v>78</v>
      </c>
      <c r="J59" s="13">
        <f>SUM(J56:J58)</f>
        <v>0</v>
      </c>
      <c r="K59" s="101"/>
      <c r="L59" s="101"/>
    </row>
    <row r="60" spans="1:12" ht="15.75" customHeight="1" x14ac:dyDescent="0.3">
      <c r="B60" s="203" t="s">
        <v>43</v>
      </c>
      <c r="C60" s="185"/>
      <c r="D60" s="185"/>
      <c r="E60" s="185"/>
      <c r="F60" s="185"/>
      <c r="G60" s="185"/>
      <c r="H60" s="185"/>
      <c r="I60" s="185"/>
      <c r="J60" s="185"/>
      <c r="K60" s="185"/>
      <c r="L60" s="186"/>
    </row>
    <row r="61" spans="1:12" ht="27" x14ac:dyDescent="0.3">
      <c r="A61" s="127" t="s">
        <v>59</v>
      </c>
      <c r="B61" s="153" t="s">
        <v>1</v>
      </c>
      <c r="C61" s="152" t="s">
        <v>2</v>
      </c>
      <c r="D61" s="148" t="s">
        <v>3</v>
      </c>
      <c r="E61" s="148" t="s">
        <v>4</v>
      </c>
      <c r="F61" s="148" t="s">
        <v>5</v>
      </c>
      <c r="G61" s="148" t="s">
        <v>6</v>
      </c>
      <c r="H61" s="148" t="s">
        <v>7</v>
      </c>
      <c r="I61" s="148" t="s">
        <v>8</v>
      </c>
      <c r="J61" s="149" t="s">
        <v>5</v>
      </c>
      <c r="K61" s="150" t="s">
        <v>9</v>
      </c>
      <c r="L61" s="151" t="s">
        <v>10</v>
      </c>
    </row>
    <row r="62" spans="1:12" ht="15.75" customHeight="1" x14ac:dyDescent="0.3">
      <c r="A62" s="124" t="s">
        <v>60</v>
      </c>
      <c r="B62" s="114" t="s">
        <v>23</v>
      </c>
      <c r="C62" s="112">
        <v>2</v>
      </c>
      <c r="D62" s="63">
        <v>2</v>
      </c>
      <c r="E62" s="63">
        <v>4</v>
      </c>
      <c r="F62" s="63">
        <v>2</v>
      </c>
      <c r="G62" s="63">
        <v>0</v>
      </c>
      <c r="H62" s="63">
        <v>36</v>
      </c>
      <c r="I62" s="63">
        <v>22</v>
      </c>
      <c r="J62" s="7">
        <f>H62-I62</f>
        <v>14</v>
      </c>
      <c r="K62" s="18">
        <f>H62/I62</f>
        <v>1.6363636363636365</v>
      </c>
      <c r="L62" s="9" t="e">
        <f>F62/G62</f>
        <v>#DIV/0!</v>
      </c>
    </row>
    <row r="63" spans="1:12" ht="15.75" customHeight="1" x14ac:dyDescent="0.3">
      <c r="A63" s="125" t="s">
        <v>61</v>
      </c>
      <c r="B63" s="118" t="s">
        <v>99</v>
      </c>
      <c r="C63" s="115">
        <v>2</v>
      </c>
      <c r="D63" s="103">
        <v>1</v>
      </c>
      <c r="E63" s="103">
        <v>3</v>
      </c>
      <c r="F63" s="103">
        <v>1</v>
      </c>
      <c r="G63" s="103">
        <v>1</v>
      </c>
      <c r="H63" s="103">
        <v>32</v>
      </c>
      <c r="I63" s="103">
        <v>29</v>
      </c>
      <c r="J63" s="7">
        <f>H63-I63</f>
        <v>3</v>
      </c>
      <c r="K63" s="18">
        <f>H63/I63</f>
        <v>1.103448275862069</v>
      </c>
      <c r="L63" s="9">
        <f>F63/G63</f>
        <v>1</v>
      </c>
    </row>
    <row r="64" spans="1:12" ht="15.75" customHeight="1" x14ac:dyDescent="0.3">
      <c r="A64" s="126"/>
      <c r="B64" s="105" t="s">
        <v>19</v>
      </c>
      <c r="C64" s="97">
        <v>2</v>
      </c>
      <c r="D64" s="70">
        <v>0</v>
      </c>
      <c r="E64" s="70">
        <v>2</v>
      </c>
      <c r="F64" s="70">
        <v>0</v>
      </c>
      <c r="G64" s="70">
        <v>2</v>
      </c>
      <c r="H64" s="70">
        <v>19</v>
      </c>
      <c r="I64" s="70">
        <v>36</v>
      </c>
      <c r="J64" s="7">
        <f>H64-I64</f>
        <v>-17</v>
      </c>
      <c r="K64" s="18">
        <f>H64/I64</f>
        <v>0.52777777777777779</v>
      </c>
      <c r="L64" s="9">
        <f>F64/G64</f>
        <v>0</v>
      </c>
    </row>
    <row r="65" spans="1:12" ht="15.75" customHeight="1" x14ac:dyDescent="0.3">
      <c r="B65" s="10"/>
      <c r="C65" s="11"/>
      <c r="D65" s="11"/>
      <c r="E65" s="11"/>
      <c r="F65" s="12">
        <f>SUM(F62:F64)</f>
        <v>3</v>
      </c>
      <c r="G65" s="12">
        <f>SUM(G62:G64)</f>
        <v>3</v>
      </c>
      <c r="H65" s="12">
        <f>SUM(H62:H64)</f>
        <v>87</v>
      </c>
      <c r="I65" s="12">
        <f>SUM(I62:I64)</f>
        <v>87</v>
      </c>
      <c r="J65" s="13">
        <f>SUM(J62:J64)</f>
        <v>0</v>
      </c>
      <c r="K65" s="101"/>
      <c r="L65" s="101"/>
    </row>
    <row r="66" spans="1:12" ht="15.75" customHeight="1" x14ac:dyDescent="0.3">
      <c r="B66" s="202" t="s">
        <v>45</v>
      </c>
      <c r="C66" s="185"/>
      <c r="D66" s="185"/>
      <c r="E66" s="185"/>
      <c r="F66" s="185"/>
      <c r="G66" s="185"/>
      <c r="H66" s="185"/>
      <c r="I66" s="185"/>
      <c r="J66" s="185"/>
      <c r="K66" s="185"/>
      <c r="L66" s="186"/>
    </row>
    <row r="67" spans="1:12" ht="15.75" customHeight="1" x14ac:dyDescent="0.25">
      <c r="A67" s="43" t="s">
        <v>59</v>
      </c>
      <c r="B67" s="120" t="s">
        <v>1</v>
      </c>
      <c r="C67" s="15" t="s">
        <v>2</v>
      </c>
      <c r="D67" s="15" t="s">
        <v>3</v>
      </c>
      <c r="E67" s="15" t="s">
        <v>4</v>
      </c>
      <c r="F67" s="15" t="s">
        <v>5</v>
      </c>
      <c r="G67" s="15" t="s">
        <v>6</v>
      </c>
      <c r="H67" s="15" t="s">
        <v>7</v>
      </c>
      <c r="I67" s="15" t="s">
        <v>8</v>
      </c>
      <c r="J67" s="16" t="s">
        <v>5</v>
      </c>
      <c r="K67" s="4" t="s">
        <v>9</v>
      </c>
      <c r="L67" s="5" t="s">
        <v>10</v>
      </c>
    </row>
    <row r="68" spans="1:12" ht="15.75" customHeight="1" x14ac:dyDescent="0.3">
      <c r="A68" s="124" t="s">
        <v>60</v>
      </c>
      <c r="B68" s="135" t="s">
        <v>50</v>
      </c>
      <c r="C68" s="112">
        <v>3</v>
      </c>
      <c r="D68" s="63">
        <v>3</v>
      </c>
      <c r="E68" s="63">
        <v>6</v>
      </c>
      <c r="F68" s="63">
        <v>3</v>
      </c>
      <c r="G68" s="63">
        <v>0</v>
      </c>
      <c r="H68" s="63">
        <v>54</v>
      </c>
      <c r="I68" s="63">
        <v>11</v>
      </c>
      <c r="J68" s="7">
        <f>H68-I68</f>
        <v>43</v>
      </c>
      <c r="K68" s="18">
        <f>H68/I68</f>
        <v>4.9090909090909092</v>
      </c>
      <c r="L68" s="9" t="e">
        <f>F68/G68</f>
        <v>#DIV/0!</v>
      </c>
    </row>
    <row r="69" spans="1:12" ht="15.75" customHeight="1" x14ac:dyDescent="0.3">
      <c r="A69" s="125" t="s">
        <v>61</v>
      </c>
      <c r="B69" s="137" t="s">
        <v>71</v>
      </c>
      <c r="C69" s="115">
        <v>3</v>
      </c>
      <c r="D69" s="103">
        <v>2</v>
      </c>
      <c r="E69" s="103">
        <v>5</v>
      </c>
      <c r="F69" s="103">
        <v>2</v>
      </c>
      <c r="G69" s="103">
        <v>1</v>
      </c>
      <c r="H69" s="103">
        <v>42</v>
      </c>
      <c r="I69" s="103">
        <v>32</v>
      </c>
      <c r="J69" s="7">
        <f>H69-I69</f>
        <v>10</v>
      </c>
      <c r="K69" s="18">
        <f>H69/I69</f>
        <v>1.3125</v>
      </c>
      <c r="L69" s="9">
        <f>F69/G69</f>
        <v>2</v>
      </c>
    </row>
    <row r="70" spans="1:12" ht="15.75" customHeight="1" x14ac:dyDescent="0.3">
      <c r="A70" s="126"/>
      <c r="B70" s="134" t="s">
        <v>100</v>
      </c>
      <c r="C70" s="97">
        <v>3</v>
      </c>
      <c r="D70" s="70">
        <v>1</v>
      </c>
      <c r="E70" s="70">
        <v>4</v>
      </c>
      <c r="F70" s="70">
        <v>1</v>
      </c>
      <c r="G70" s="70">
        <v>2</v>
      </c>
      <c r="H70" s="70">
        <v>27</v>
      </c>
      <c r="I70" s="70">
        <v>51</v>
      </c>
      <c r="J70" s="7">
        <f>H70-I70</f>
        <v>-24</v>
      </c>
      <c r="K70" s="18">
        <f>H70/I70</f>
        <v>0.52941176470588236</v>
      </c>
      <c r="L70" s="9">
        <f>F70/G70</f>
        <v>0.5</v>
      </c>
    </row>
    <row r="71" spans="1:12" ht="15.75" customHeight="1" x14ac:dyDescent="0.3">
      <c r="A71" s="126"/>
      <c r="B71" s="134" t="s">
        <v>101</v>
      </c>
      <c r="C71" s="97">
        <v>3</v>
      </c>
      <c r="D71" s="70">
        <v>0</v>
      </c>
      <c r="E71" s="70">
        <v>3</v>
      </c>
      <c r="F71" s="70">
        <v>0</v>
      </c>
      <c r="G71" s="70">
        <v>3</v>
      </c>
      <c r="H71" s="70">
        <v>25</v>
      </c>
      <c r="I71" s="70">
        <v>54</v>
      </c>
      <c r="J71" s="7">
        <f>H71-I71</f>
        <v>-29</v>
      </c>
      <c r="K71" s="18">
        <f>H71/I71</f>
        <v>0.46296296296296297</v>
      </c>
      <c r="L71" s="9">
        <f>F71/G71</f>
        <v>0</v>
      </c>
    </row>
    <row r="72" spans="1:12" ht="15.75" customHeight="1" x14ac:dyDescent="0.3">
      <c r="B72" s="10"/>
      <c r="C72" s="11"/>
      <c r="D72" s="11"/>
      <c r="E72" s="11"/>
      <c r="F72" s="12">
        <f>SUM(F68:F71)</f>
        <v>6</v>
      </c>
      <c r="G72" s="12">
        <f t="shared" ref="G72:J72" si="10">SUM(G68:G71)</f>
        <v>6</v>
      </c>
      <c r="H72" s="12">
        <f t="shared" si="10"/>
        <v>148</v>
      </c>
      <c r="I72" s="12">
        <f t="shared" si="10"/>
        <v>148</v>
      </c>
      <c r="J72" s="13">
        <f t="shared" si="10"/>
        <v>0</v>
      </c>
      <c r="K72" s="101"/>
      <c r="L72" s="101"/>
    </row>
    <row r="73" spans="1:12" ht="15.75" customHeight="1" x14ac:dyDescent="0.3">
      <c r="B73" s="201" t="s">
        <v>90</v>
      </c>
      <c r="C73" s="196"/>
      <c r="D73" s="196"/>
      <c r="E73" s="196"/>
      <c r="F73" s="196"/>
      <c r="G73" s="196"/>
      <c r="H73" s="196"/>
      <c r="I73" s="196"/>
      <c r="J73" s="196"/>
      <c r="K73" s="196"/>
      <c r="L73" s="196"/>
    </row>
    <row r="74" spans="1:12" ht="25.5" x14ac:dyDescent="0.25">
      <c r="A74" s="43" t="s">
        <v>59</v>
      </c>
      <c r="B74" s="140" t="s">
        <v>1</v>
      </c>
      <c r="C74" s="141" t="s">
        <v>2</v>
      </c>
      <c r="D74" s="141" t="s">
        <v>3</v>
      </c>
      <c r="E74" s="141" t="s">
        <v>4</v>
      </c>
      <c r="F74" s="141" t="s">
        <v>5</v>
      </c>
      <c r="G74" s="141" t="s">
        <v>6</v>
      </c>
      <c r="H74" s="141" t="s">
        <v>7</v>
      </c>
      <c r="I74" s="141" t="s">
        <v>8</v>
      </c>
      <c r="J74" s="27" t="s">
        <v>5</v>
      </c>
      <c r="K74" s="28" t="s">
        <v>9</v>
      </c>
      <c r="L74" s="31" t="s">
        <v>10</v>
      </c>
    </row>
    <row r="75" spans="1:12" ht="15.75" customHeight="1" x14ac:dyDescent="0.3">
      <c r="A75" s="124" t="s">
        <v>60</v>
      </c>
      <c r="B75" s="135" t="s">
        <v>17</v>
      </c>
      <c r="C75" s="112">
        <v>3</v>
      </c>
      <c r="D75" s="63">
        <v>3</v>
      </c>
      <c r="E75" s="63">
        <v>6</v>
      </c>
      <c r="F75" s="63">
        <v>3</v>
      </c>
      <c r="G75" s="63">
        <v>0</v>
      </c>
      <c r="H75" s="63">
        <v>57</v>
      </c>
      <c r="I75" s="63">
        <v>49</v>
      </c>
      <c r="J75" s="7">
        <f>H75-I75</f>
        <v>8</v>
      </c>
      <c r="K75" s="18">
        <f>H75/I75</f>
        <v>1.1632653061224489</v>
      </c>
      <c r="L75" s="9" t="e">
        <f>F75/G75</f>
        <v>#DIV/0!</v>
      </c>
    </row>
    <row r="76" spans="1:12" ht="15.75" customHeight="1" x14ac:dyDescent="0.3">
      <c r="A76" s="125" t="s">
        <v>61</v>
      </c>
      <c r="B76" s="137" t="s">
        <v>103</v>
      </c>
      <c r="C76" s="115">
        <v>3</v>
      </c>
      <c r="D76" s="103">
        <v>2</v>
      </c>
      <c r="E76" s="103">
        <v>5</v>
      </c>
      <c r="F76" s="103">
        <v>2</v>
      </c>
      <c r="G76" s="103">
        <v>1</v>
      </c>
      <c r="H76" s="103">
        <v>56</v>
      </c>
      <c r="I76" s="103">
        <v>42</v>
      </c>
      <c r="J76" s="7">
        <f>H76-I76</f>
        <v>14</v>
      </c>
      <c r="K76" s="18">
        <f>H76/I76</f>
        <v>1.3333333333333333</v>
      </c>
      <c r="L76" s="9">
        <f>F76/G76</f>
        <v>2</v>
      </c>
    </row>
    <row r="77" spans="1:12" ht="15.75" customHeight="1" x14ac:dyDescent="0.3">
      <c r="A77" s="126"/>
      <c r="B77" s="134" t="s">
        <v>102</v>
      </c>
      <c r="C77" s="97">
        <v>3</v>
      </c>
      <c r="D77" s="70">
        <v>1</v>
      </c>
      <c r="E77" s="70">
        <v>4</v>
      </c>
      <c r="F77" s="70">
        <v>1</v>
      </c>
      <c r="G77" s="70">
        <v>2</v>
      </c>
      <c r="H77" s="70">
        <v>53</v>
      </c>
      <c r="I77" s="70">
        <v>43</v>
      </c>
      <c r="J77" s="7">
        <f>H77-I77</f>
        <v>10</v>
      </c>
      <c r="K77" s="18">
        <f>H77/I77</f>
        <v>1.2325581395348837</v>
      </c>
      <c r="L77" s="9">
        <f>F77/G77</f>
        <v>0.5</v>
      </c>
    </row>
    <row r="78" spans="1:12" ht="15.75" customHeight="1" x14ac:dyDescent="0.3">
      <c r="A78" s="126"/>
      <c r="B78" s="134" t="s">
        <v>104</v>
      </c>
      <c r="C78" s="97">
        <v>3</v>
      </c>
      <c r="D78" s="70">
        <v>0</v>
      </c>
      <c r="E78" s="70">
        <v>3</v>
      </c>
      <c r="F78" s="70">
        <v>0</v>
      </c>
      <c r="G78" s="70">
        <v>3</v>
      </c>
      <c r="H78" s="70">
        <v>22</v>
      </c>
      <c r="I78" s="70">
        <v>54</v>
      </c>
      <c r="J78" s="7">
        <f>H78-I78</f>
        <v>-32</v>
      </c>
      <c r="K78" s="18">
        <f>H78/I78</f>
        <v>0.40740740740740738</v>
      </c>
      <c r="L78" s="9">
        <f>F78/G78</f>
        <v>0</v>
      </c>
    </row>
    <row r="79" spans="1:12" ht="15.75" customHeight="1" x14ac:dyDescent="0.3">
      <c r="B79" s="10"/>
      <c r="C79" s="11"/>
      <c r="D79" s="11"/>
      <c r="E79" s="11"/>
      <c r="F79" s="12">
        <f>SUM(F75:F78)</f>
        <v>6</v>
      </c>
      <c r="G79" s="12">
        <f t="shared" ref="G79:J79" si="11">SUM(G75:G78)</f>
        <v>6</v>
      </c>
      <c r="H79" s="12">
        <f t="shared" si="11"/>
        <v>188</v>
      </c>
      <c r="I79" s="12">
        <f t="shared" si="11"/>
        <v>188</v>
      </c>
      <c r="J79" s="13">
        <f t="shared" si="11"/>
        <v>0</v>
      </c>
      <c r="K79" s="101"/>
      <c r="L79" s="101"/>
    </row>
    <row r="80" spans="1:12" ht="15.75" customHeight="1" x14ac:dyDescent="0.3">
      <c r="B80" s="10"/>
      <c r="C80" s="11"/>
      <c r="D80" s="11"/>
      <c r="E80" s="11"/>
      <c r="F80" s="12"/>
      <c r="G80" s="12"/>
      <c r="H80" s="12"/>
      <c r="I80" s="12"/>
      <c r="J80" s="13"/>
      <c r="K80" s="23"/>
      <c r="L80" s="23"/>
    </row>
    <row r="81" spans="1:14" ht="15.75" customHeight="1" x14ac:dyDescent="0.25">
      <c r="A81" s="47"/>
      <c r="B81" s="197" t="s">
        <v>28</v>
      </c>
      <c r="C81" s="198"/>
      <c r="D81" s="198"/>
      <c r="E81" s="198"/>
      <c r="F81" s="198"/>
      <c r="G81" s="198"/>
      <c r="H81" s="198"/>
      <c r="I81" s="198"/>
      <c r="J81" s="198"/>
      <c r="K81" s="198"/>
      <c r="L81" s="198"/>
    </row>
    <row r="82" spans="1:14" ht="25.5" x14ac:dyDescent="0.25">
      <c r="A82" s="50" t="s">
        <v>59</v>
      </c>
      <c r="B82" s="113" t="s">
        <v>1</v>
      </c>
      <c r="C82" s="26" t="s">
        <v>2</v>
      </c>
      <c r="D82" s="26" t="s">
        <v>3</v>
      </c>
      <c r="E82" s="26" t="s">
        <v>4</v>
      </c>
      <c r="F82" s="26" t="s">
        <v>5</v>
      </c>
      <c r="G82" s="26" t="s">
        <v>6</v>
      </c>
      <c r="H82" s="26" t="s">
        <v>7</v>
      </c>
      <c r="I82" s="26" t="s">
        <v>8</v>
      </c>
      <c r="J82" s="27" t="s">
        <v>5</v>
      </c>
      <c r="K82" s="28" t="s">
        <v>9</v>
      </c>
      <c r="L82" s="31" t="s">
        <v>10</v>
      </c>
      <c r="M82" s="57" t="s">
        <v>62</v>
      </c>
      <c r="N82" s="57" t="s">
        <v>63</v>
      </c>
    </row>
    <row r="83" spans="1:14" ht="15.75" customHeight="1" x14ac:dyDescent="0.3">
      <c r="A83" s="48">
        <v>1</v>
      </c>
      <c r="B83" s="161" t="s">
        <v>31</v>
      </c>
      <c r="C83" s="112">
        <v>2</v>
      </c>
      <c r="D83" s="63">
        <v>2</v>
      </c>
      <c r="E83" s="63">
        <v>4</v>
      </c>
      <c r="F83" s="63">
        <v>2</v>
      </c>
      <c r="G83" s="63">
        <v>0</v>
      </c>
      <c r="H83" s="63">
        <v>36</v>
      </c>
      <c r="I83" s="63">
        <v>1</v>
      </c>
      <c r="J83" s="7">
        <f t="shared" ref="J83:J94" si="12">H83-I83</f>
        <v>35</v>
      </c>
      <c r="K83" s="8">
        <f t="shared" ref="K83:K94" si="13">H83/I83</f>
        <v>36</v>
      </c>
      <c r="L83" s="9" t="e">
        <f t="shared" ref="L83:L94" si="14">F83/G83</f>
        <v>#DIV/0!</v>
      </c>
      <c r="M83" s="56">
        <f t="shared" ref="M83:M94" si="15">F83-G83</f>
        <v>2</v>
      </c>
      <c r="N83" s="56">
        <f t="shared" ref="N83:N94" si="16">H83-I83</f>
        <v>35</v>
      </c>
    </row>
    <row r="84" spans="1:14" ht="15.75" customHeight="1" x14ac:dyDescent="0.3">
      <c r="A84" s="48">
        <v>2</v>
      </c>
      <c r="B84" s="162" t="s">
        <v>50</v>
      </c>
      <c r="C84" s="112">
        <v>3</v>
      </c>
      <c r="D84" s="63">
        <v>3</v>
      </c>
      <c r="E84" s="63">
        <v>6</v>
      </c>
      <c r="F84" s="63">
        <v>3</v>
      </c>
      <c r="G84" s="63">
        <v>0</v>
      </c>
      <c r="H84" s="63">
        <v>54</v>
      </c>
      <c r="I84" s="63">
        <v>11</v>
      </c>
      <c r="J84" s="7">
        <f t="shared" si="12"/>
        <v>43</v>
      </c>
      <c r="K84" s="18">
        <f t="shared" si="13"/>
        <v>4.9090909090909092</v>
      </c>
      <c r="L84" s="9" t="e">
        <f t="shared" si="14"/>
        <v>#DIV/0!</v>
      </c>
      <c r="M84" s="56">
        <f t="shared" si="15"/>
        <v>3</v>
      </c>
      <c r="N84" s="56">
        <f t="shared" si="16"/>
        <v>43</v>
      </c>
    </row>
    <row r="85" spans="1:14" ht="15.75" customHeight="1" x14ac:dyDescent="0.3">
      <c r="A85" s="48">
        <v>3</v>
      </c>
      <c r="B85" s="162" t="s">
        <v>95</v>
      </c>
      <c r="C85" s="112">
        <v>2</v>
      </c>
      <c r="D85" s="63">
        <v>2</v>
      </c>
      <c r="E85" s="63">
        <v>4</v>
      </c>
      <c r="F85" s="63">
        <v>2</v>
      </c>
      <c r="G85" s="63">
        <v>0</v>
      </c>
      <c r="H85" s="63">
        <v>36</v>
      </c>
      <c r="I85" s="63">
        <v>10</v>
      </c>
      <c r="J85" s="7">
        <f t="shared" si="12"/>
        <v>26</v>
      </c>
      <c r="K85" s="18">
        <f t="shared" si="13"/>
        <v>3.6</v>
      </c>
      <c r="L85" s="9" t="e">
        <f t="shared" si="14"/>
        <v>#DIV/0!</v>
      </c>
      <c r="M85" s="56">
        <f t="shared" si="15"/>
        <v>2</v>
      </c>
      <c r="N85" s="56">
        <f t="shared" si="16"/>
        <v>26</v>
      </c>
    </row>
    <row r="86" spans="1:14" ht="15.75" customHeight="1" x14ac:dyDescent="0.3">
      <c r="A86" s="48">
        <v>4</v>
      </c>
      <c r="B86" s="162" t="s">
        <v>98</v>
      </c>
      <c r="C86" s="112">
        <v>2</v>
      </c>
      <c r="D86" s="63">
        <v>2</v>
      </c>
      <c r="E86" s="63">
        <v>4</v>
      </c>
      <c r="F86" s="63">
        <v>2</v>
      </c>
      <c r="G86" s="63">
        <v>0</v>
      </c>
      <c r="H86" s="63">
        <v>36</v>
      </c>
      <c r="I86" s="63">
        <v>15</v>
      </c>
      <c r="J86" s="7">
        <f t="shared" si="12"/>
        <v>21</v>
      </c>
      <c r="K86" s="18">
        <f t="shared" si="13"/>
        <v>2.4</v>
      </c>
      <c r="L86" s="9" t="e">
        <f t="shared" si="14"/>
        <v>#DIV/0!</v>
      </c>
      <c r="M86" s="56">
        <f t="shared" si="15"/>
        <v>2</v>
      </c>
      <c r="N86" s="56">
        <f t="shared" si="16"/>
        <v>21</v>
      </c>
    </row>
    <row r="87" spans="1:14" ht="15.75" customHeight="1" x14ac:dyDescent="0.25">
      <c r="A87" s="48">
        <v>5</v>
      </c>
      <c r="B87" s="162" t="s">
        <v>87</v>
      </c>
      <c r="C87" s="136">
        <v>2</v>
      </c>
      <c r="D87" s="136">
        <v>2</v>
      </c>
      <c r="E87" s="136">
        <v>4</v>
      </c>
      <c r="F87" s="136">
        <v>2</v>
      </c>
      <c r="G87" s="136">
        <v>0</v>
      </c>
      <c r="H87" s="136">
        <v>36</v>
      </c>
      <c r="I87" s="136">
        <v>17</v>
      </c>
      <c r="J87" s="132">
        <f t="shared" si="12"/>
        <v>19</v>
      </c>
      <c r="K87" s="133">
        <f t="shared" si="13"/>
        <v>2.1176470588235294</v>
      </c>
      <c r="L87" s="133" t="e">
        <f t="shared" si="14"/>
        <v>#DIV/0!</v>
      </c>
      <c r="M87" s="56">
        <f t="shared" si="15"/>
        <v>2</v>
      </c>
      <c r="N87" s="56">
        <f t="shared" si="16"/>
        <v>19</v>
      </c>
    </row>
    <row r="88" spans="1:14" ht="15.75" customHeight="1" x14ac:dyDescent="0.3">
      <c r="A88" s="48">
        <v>6</v>
      </c>
      <c r="B88" s="162" t="s">
        <v>93</v>
      </c>
      <c r="C88" s="139">
        <v>2</v>
      </c>
      <c r="D88" s="139">
        <v>2</v>
      </c>
      <c r="E88" s="139">
        <v>4</v>
      </c>
      <c r="F88" s="139">
        <v>2</v>
      </c>
      <c r="G88" s="139">
        <v>0</v>
      </c>
      <c r="H88" s="139">
        <v>36</v>
      </c>
      <c r="I88" s="139">
        <v>19</v>
      </c>
      <c r="J88" s="110">
        <f t="shared" si="12"/>
        <v>17</v>
      </c>
      <c r="K88" s="111">
        <f t="shared" si="13"/>
        <v>1.8947368421052631</v>
      </c>
      <c r="L88" s="111" t="e">
        <f t="shared" si="14"/>
        <v>#DIV/0!</v>
      </c>
      <c r="M88" s="56">
        <f t="shared" si="15"/>
        <v>2</v>
      </c>
      <c r="N88" s="56">
        <f t="shared" si="16"/>
        <v>17</v>
      </c>
    </row>
    <row r="89" spans="1:14" ht="15.75" customHeight="1" x14ac:dyDescent="0.3">
      <c r="A89" s="109">
        <v>7</v>
      </c>
      <c r="B89" s="161" t="s">
        <v>34</v>
      </c>
      <c r="C89" s="112">
        <v>1</v>
      </c>
      <c r="D89" s="63">
        <v>1</v>
      </c>
      <c r="E89" s="63">
        <v>2</v>
      </c>
      <c r="F89" s="63">
        <v>1</v>
      </c>
      <c r="G89" s="63">
        <v>0</v>
      </c>
      <c r="H89" s="63">
        <v>18</v>
      </c>
      <c r="I89" s="63">
        <v>10</v>
      </c>
      <c r="J89" s="7">
        <f t="shared" si="12"/>
        <v>8</v>
      </c>
      <c r="K89" s="18">
        <f t="shared" si="13"/>
        <v>1.8</v>
      </c>
      <c r="L89" s="9" t="e">
        <f t="shared" si="14"/>
        <v>#DIV/0!</v>
      </c>
      <c r="M89" s="56">
        <f t="shared" si="15"/>
        <v>1</v>
      </c>
      <c r="N89" s="56">
        <f t="shared" si="16"/>
        <v>8</v>
      </c>
    </row>
    <row r="90" spans="1:14" ht="15.75" customHeight="1" x14ac:dyDescent="0.3">
      <c r="A90" s="48">
        <v>8</v>
      </c>
      <c r="B90" s="163" t="s">
        <v>23</v>
      </c>
      <c r="C90" s="146">
        <v>2</v>
      </c>
      <c r="D90" s="147">
        <v>2</v>
      </c>
      <c r="E90" s="147">
        <v>4</v>
      </c>
      <c r="F90" s="147">
        <v>2</v>
      </c>
      <c r="G90" s="147">
        <v>0</v>
      </c>
      <c r="H90" s="147">
        <v>36</v>
      </c>
      <c r="I90" s="147">
        <v>22</v>
      </c>
      <c r="J90" s="142">
        <f t="shared" si="12"/>
        <v>14</v>
      </c>
      <c r="K90" s="143">
        <f t="shared" si="13"/>
        <v>1.6363636363636365</v>
      </c>
      <c r="L90" s="144" t="e">
        <f t="shared" si="14"/>
        <v>#DIV/0!</v>
      </c>
      <c r="M90" s="56">
        <f t="shared" si="15"/>
        <v>2</v>
      </c>
      <c r="N90" s="56">
        <f t="shared" si="16"/>
        <v>14</v>
      </c>
    </row>
    <row r="91" spans="1:14" ht="15.75" customHeight="1" x14ac:dyDescent="0.3">
      <c r="A91" s="48">
        <v>9</v>
      </c>
      <c r="B91" s="161" t="s">
        <v>83</v>
      </c>
      <c r="C91" s="112">
        <v>2</v>
      </c>
      <c r="D91" s="63">
        <v>2</v>
      </c>
      <c r="E91" s="63">
        <v>4</v>
      </c>
      <c r="F91" s="63">
        <v>2</v>
      </c>
      <c r="G91" s="63">
        <v>0</v>
      </c>
      <c r="H91" s="63">
        <v>36</v>
      </c>
      <c r="I91" s="63">
        <v>23</v>
      </c>
      <c r="J91" s="7">
        <f t="shared" si="12"/>
        <v>13</v>
      </c>
      <c r="K91" s="18">
        <f t="shared" si="13"/>
        <v>1.5652173913043479</v>
      </c>
      <c r="L91" s="9" t="e">
        <f t="shared" si="14"/>
        <v>#DIV/0!</v>
      </c>
      <c r="M91" s="56">
        <f t="shared" si="15"/>
        <v>2</v>
      </c>
      <c r="N91" s="56">
        <f t="shared" si="16"/>
        <v>13</v>
      </c>
    </row>
    <row r="92" spans="1:14" ht="15.75" customHeight="1" x14ac:dyDescent="0.3">
      <c r="A92" s="48">
        <v>10</v>
      </c>
      <c r="B92" s="161" t="s">
        <v>78</v>
      </c>
      <c r="C92" s="112">
        <v>2</v>
      </c>
      <c r="D92" s="63">
        <v>2</v>
      </c>
      <c r="E92" s="63">
        <v>4</v>
      </c>
      <c r="F92" s="63">
        <v>2</v>
      </c>
      <c r="G92" s="63">
        <v>0</v>
      </c>
      <c r="H92" s="63">
        <v>36</v>
      </c>
      <c r="I92" s="63">
        <v>25</v>
      </c>
      <c r="J92" s="7">
        <f t="shared" si="12"/>
        <v>11</v>
      </c>
      <c r="K92" s="18">
        <f t="shared" si="13"/>
        <v>1.44</v>
      </c>
      <c r="L92" s="9" t="e">
        <f t="shared" si="14"/>
        <v>#DIV/0!</v>
      </c>
      <c r="M92" s="56">
        <f t="shared" si="15"/>
        <v>2</v>
      </c>
      <c r="N92" s="56">
        <f t="shared" si="16"/>
        <v>11</v>
      </c>
    </row>
    <row r="93" spans="1:14" ht="15.75" customHeight="1" x14ac:dyDescent="0.3">
      <c r="A93" s="48">
        <v>11</v>
      </c>
      <c r="B93" s="161" t="s">
        <v>76</v>
      </c>
      <c r="C93" s="112">
        <v>1</v>
      </c>
      <c r="D93" s="63">
        <v>1</v>
      </c>
      <c r="E93" s="63">
        <v>2</v>
      </c>
      <c r="F93" s="63">
        <v>1</v>
      </c>
      <c r="G93" s="63">
        <v>0</v>
      </c>
      <c r="H93" s="63">
        <v>18</v>
      </c>
      <c r="I93" s="63">
        <v>15</v>
      </c>
      <c r="J93" s="7">
        <f t="shared" si="12"/>
        <v>3</v>
      </c>
      <c r="K93" s="18">
        <f t="shared" si="13"/>
        <v>1.2</v>
      </c>
      <c r="L93" s="9" t="e">
        <f t="shared" si="14"/>
        <v>#DIV/0!</v>
      </c>
      <c r="M93" s="56">
        <f t="shared" si="15"/>
        <v>1</v>
      </c>
      <c r="N93" s="56">
        <f t="shared" si="16"/>
        <v>3</v>
      </c>
    </row>
    <row r="94" spans="1:14" ht="15.75" customHeight="1" x14ac:dyDescent="0.3">
      <c r="A94" s="48">
        <v>12</v>
      </c>
      <c r="B94" s="162" t="s">
        <v>17</v>
      </c>
      <c r="C94" s="112">
        <v>3</v>
      </c>
      <c r="D94" s="63">
        <v>3</v>
      </c>
      <c r="E94" s="63">
        <v>6</v>
      </c>
      <c r="F94" s="63">
        <v>3</v>
      </c>
      <c r="G94" s="63">
        <v>0</v>
      </c>
      <c r="H94" s="63">
        <v>57</v>
      </c>
      <c r="I94" s="63">
        <v>49</v>
      </c>
      <c r="J94" s="7">
        <f t="shared" si="12"/>
        <v>8</v>
      </c>
      <c r="K94" s="18">
        <f t="shared" si="13"/>
        <v>1.1632653061224489</v>
      </c>
      <c r="L94" s="9" t="e">
        <f t="shared" si="14"/>
        <v>#DIV/0!</v>
      </c>
      <c r="M94" s="56">
        <f t="shared" si="15"/>
        <v>3</v>
      </c>
      <c r="N94" s="56">
        <f t="shared" si="16"/>
        <v>8</v>
      </c>
    </row>
    <row r="95" spans="1:14" ht="15.75" customHeight="1" x14ac:dyDescent="0.3">
      <c r="B95" s="10"/>
      <c r="C95" s="11"/>
      <c r="D95" s="11"/>
      <c r="E95" s="11"/>
      <c r="F95" s="12"/>
      <c r="G95" s="12"/>
      <c r="H95" s="12"/>
      <c r="I95" s="12"/>
      <c r="J95" s="13"/>
      <c r="K95" s="23"/>
      <c r="L95" s="23"/>
    </row>
    <row r="96" spans="1:14" ht="15.75" customHeight="1" x14ac:dyDescent="0.25">
      <c r="B96" s="199" t="s">
        <v>29</v>
      </c>
      <c r="C96" s="200"/>
      <c r="D96" s="200"/>
      <c r="E96" s="200"/>
      <c r="F96" s="200"/>
      <c r="G96" s="200"/>
      <c r="H96" s="200"/>
      <c r="I96" s="200"/>
      <c r="J96" s="200"/>
      <c r="K96" s="200"/>
      <c r="L96" s="200"/>
    </row>
    <row r="97" spans="1:14" ht="25.5" x14ac:dyDescent="0.25">
      <c r="A97" s="50" t="s">
        <v>59</v>
      </c>
      <c r="B97" s="117" t="s">
        <v>1</v>
      </c>
      <c r="C97" s="15" t="s">
        <v>2</v>
      </c>
      <c r="D97" s="15" t="s">
        <v>3</v>
      </c>
      <c r="E97" s="15" t="s">
        <v>4</v>
      </c>
      <c r="F97" s="15" t="s">
        <v>5</v>
      </c>
      <c r="G97" s="15" t="s">
        <v>6</v>
      </c>
      <c r="H97" s="15" t="s">
        <v>7</v>
      </c>
      <c r="I97" s="15" t="s">
        <v>8</v>
      </c>
      <c r="J97" s="16" t="s">
        <v>5</v>
      </c>
      <c r="K97" s="4" t="s">
        <v>9</v>
      </c>
      <c r="L97" s="4" t="s">
        <v>10</v>
      </c>
      <c r="M97" s="57" t="s">
        <v>62</v>
      </c>
      <c r="N97" s="57" t="s">
        <v>63</v>
      </c>
    </row>
    <row r="98" spans="1:14" ht="15.75" customHeight="1" x14ac:dyDescent="0.3">
      <c r="A98" s="48">
        <v>1</v>
      </c>
      <c r="B98" s="159" t="s">
        <v>103</v>
      </c>
      <c r="C98" s="115">
        <v>3</v>
      </c>
      <c r="D98" s="103">
        <v>2</v>
      </c>
      <c r="E98" s="103">
        <v>5</v>
      </c>
      <c r="F98" s="103">
        <v>2</v>
      </c>
      <c r="G98" s="103">
        <v>1</v>
      </c>
      <c r="H98" s="103">
        <v>56</v>
      </c>
      <c r="I98" s="103">
        <v>42</v>
      </c>
      <c r="J98" s="7">
        <f t="shared" ref="J98:J109" si="17">H98-I98</f>
        <v>14</v>
      </c>
      <c r="K98" s="8">
        <f t="shared" ref="K98:K109" si="18">H98/I98</f>
        <v>1.3333333333333333</v>
      </c>
      <c r="L98" s="9">
        <f t="shared" ref="L98:L109" si="19">F98/G98</f>
        <v>2</v>
      </c>
      <c r="M98" s="56">
        <f t="shared" ref="M98:M109" si="20">F98-G98</f>
        <v>1</v>
      </c>
      <c r="N98" s="56">
        <f t="shared" ref="N98:N109" si="21">H98-I98</f>
        <v>14</v>
      </c>
    </row>
    <row r="99" spans="1:14" ht="15.75" customHeight="1" x14ac:dyDescent="0.3">
      <c r="A99" s="48">
        <v>2</v>
      </c>
      <c r="B99" s="159" t="s">
        <v>71</v>
      </c>
      <c r="C99" s="116">
        <v>3</v>
      </c>
      <c r="D99" s="103">
        <v>2</v>
      </c>
      <c r="E99" s="103">
        <v>5</v>
      </c>
      <c r="F99" s="103">
        <v>2</v>
      </c>
      <c r="G99" s="103">
        <v>1</v>
      </c>
      <c r="H99" s="103">
        <v>42</v>
      </c>
      <c r="I99" s="103">
        <v>32</v>
      </c>
      <c r="J99" s="7">
        <f t="shared" si="17"/>
        <v>10</v>
      </c>
      <c r="K99" s="18">
        <f t="shared" si="18"/>
        <v>1.3125</v>
      </c>
      <c r="L99" s="9">
        <f t="shared" si="19"/>
        <v>2</v>
      </c>
      <c r="M99" s="56">
        <f t="shared" si="20"/>
        <v>1</v>
      </c>
      <c r="N99" s="56">
        <f t="shared" si="21"/>
        <v>10</v>
      </c>
    </row>
    <row r="100" spans="1:14" ht="15.75" customHeight="1" x14ac:dyDescent="0.3">
      <c r="A100" s="48">
        <v>3</v>
      </c>
      <c r="B100" s="159" t="s">
        <v>11</v>
      </c>
      <c r="C100" s="115">
        <v>2</v>
      </c>
      <c r="D100" s="103">
        <v>1</v>
      </c>
      <c r="E100" s="103">
        <v>3</v>
      </c>
      <c r="F100" s="103">
        <v>1</v>
      </c>
      <c r="G100" s="103">
        <v>1</v>
      </c>
      <c r="H100" s="103">
        <v>32</v>
      </c>
      <c r="I100" s="103">
        <v>25</v>
      </c>
      <c r="J100" s="7">
        <f t="shared" si="17"/>
        <v>7</v>
      </c>
      <c r="K100" s="18">
        <f t="shared" si="18"/>
        <v>1.28</v>
      </c>
      <c r="L100" s="9">
        <f t="shared" si="19"/>
        <v>1</v>
      </c>
      <c r="M100" s="56">
        <f t="shared" si="20"/>
        <v>0</v>
      </c>
      <c r="N100" s="56">
        <f t="shared" si="21"/>
        <v>7</v>
      </c>
    </row>
    <row r="101" spans="1:14" ht="15.75" customHeight="1" x14ac:dyDescent="0.3">
      <c r="A101" s="48">
        <v>4</v>
      </c>
      <c r="B101" s="160" t="s">
        <v>79</v>
      </c>
      <c r="C101" s="115">
        <v>2</v>
      </c>
      <c r="D101" s="103">
        <v>1</v>
      </c>
      <c r="E101" s="103">
        <v>3</v>
      </c>
      <c r="F101" s="103">
        <v>1</v>
      </c>
      <c r="G101" s="103">
        <v>1</v>
      </c>
      <c r="H101" s="103">
        <v>29</v>
      </c>
      <c r="I101" s="103">
        <v>23</v>
      </c>
      <c r="J101" s="7">
        <f t="shared" si="17"/>
        <v>6</v>
      </c>
      <c r="K101" s="18">
        <f t="shared" si="18"/>
        <v>1.2608695652173914</v>
      </c>
      <c r="L101" s="9">
        <f t="shared" si="19"/>
        <v>1</v>
      </c>
      <c r="M101" s="56">
        <f t="shared" si="20"/>
        <v>0</v>
      </c>
      <c r="N101" s="56">
        <f t="shared" si="21"/>
        <v>6</v>
      </c>
    </row>
    <row r="102" spans="1:14" ht="15.75" customHeight="1" x14ac:dyDescent="0.3">
      <c r="A102" s="48">
        <v>5</v>
      </c>
      <c r="B102" s="121" t="s">
        <v>82</v>
      </c>
      <c r="C102" s="121">
        <v>2</v>
      </c>
      <c r="D102" s="121">
        <v>1</v>
      </c>
      <c r="E102" s="121">
        <v>3</v>
      </c>
      <c r="F102" s="121">
        <v>1</v>
      </c>
      <c r="G102" s="121">
        <v>1</v>
      </c>
      <c r="H102" s="121">
        <v>34</v>
      </c>
      <c r="I102" s="121">
        <v>30</v>
      </c>
      <c r="J102" s="110">
        <f t="shared" si="17"/>
        <v>4</v>
      </c>
      <c r="K102" s="111">
        <f t="shared" si="18"/>
        <v>1.1333333333333333</v>
      </c>
      <c r="L102" s="111">
        <f t="shared" si="19"/>
        <v>1</v>
      </c>
      <c r="M102" s="56">
        <f t="shared" si="20"/>
        <v>0</v>
      </c>
      <c r="N102" s="56">
        <f t="shared" si="21"/>
        <v>4</v>
      </c>
    </row>
    <row r="103" spans="1:14" ht="15.75" customHeight="1" x14ac:dyDescent="0.3">
      <c r="A103" s="48">
        <v>6</v>
      </c>
      <c r="B103" s="160" t="s">
        <v>99</v>
      </c>
      <c r="C103" s="121">
        <v>2</v>
      </c>
      <c r="D103" s="121">
        <v>1</v>
      </c>
      <c r="E103" s="121">
        <v>3</v>
      </c>
      <c r="F103" s="121">
        <v>1</v>
      </c>
      <c r="G103" s="121">
        <v>1</v>
      </c>
      <c r="H103" s="121">
        <v>32</v>
      </c>
      <c r="I103" s="121">
        <v>29</v>
      </c>
      <c r="J103" s="110">
        <f t="shared" si="17"/>
        <v>3</v>
      </c>
      <c r="K103" s="111">
        <f t="shared" si="18"/>
        <v>1.103448275862069</v>
      </c>
      <c r="L103" s="111">
        <f t="shared" si="19"/>
        <v>1</v>
      </c>
      <c r="M103" s="56">
        <f t="shared" si="20"/>
        <v>0</v>
      </c>
      <c r="N103" s="56">
        <f t="shared" si="21"/>
        <v>3</v>
      </c>
    </row>
    <row r="104" spans="1:14" ht="15.75" customHeight="1" x14ac:dyDescent="0.3">
      <c r="A104" s="48">
        <v>7</v>
      </c>
      <c r="B104" s="159" t="s">
        <v>96</v>
      </c>
      <c r="C104" s="115">
        <v>2</v>
      </c>
      <c r="D104" s="103">
        <v>1</v>
      </c>
      <c r="E104" s="103">
        <v>3</v>
      </c>
      <c r="F104" s="103">
        <v>1</v>
      </c>
      <c r="G104" s="103">
        <v>1</v>
      </c>
      <c r="H104" s="103">
        <v>22</v>
      </c>
      <c r="I104" s="103">
        <v>22</v>
      </c>
      <c r="J104" s="7">
        <f t="shared" si="17"/>
        <v>0</v>
      </c>
      <c r="K104" s="18">
        <f t="shared" si="18"/>
        <v>1</v>
      </c>
      <c r="L104" s="9">
        <f t="shared" si="19"/>
        <v>1</v>
      </c>
      <c r="M104" s="56">
        <f t="shared" si="20"/>
        <v>0</v>
      </c>
      <c r="N104" s="56">
        <f t="shared" si="21"/>
        <v>0</v>
      </c>
    </row>
    <row r="105" spans="1:14" ht="15.75" customHeight="1" x14ac:dyDescent="0.3">
      <c r="A105" s="48">
        <v>8</v>
      </c>
      <c r="B105" s="137" t="s">
        <v>97</v>
      </c>
      <c r="C105" s="115">
        <v>2</v>
      </c>
      <c r="D105" s="103">
        <v>1</v>
      </c>
      <c r="E105" s="103">
        <v>3</v>
      </c>
      <c r="F105" s="103">
        <v>1</v>
      </c>
      <c r="G105" s="103">
        <v>1</v>
      </c>
      <c r="H105" s="103">
        <v>25</v>
      </c>
      <c r="I105" s="103">
        <v>27</v>
      </c>
      <c r="J105" s="7">
        <f>H105-I105</f>
        <v>-2</v>
      </c>
      <c r="K105" s="18">
        <f>H105/I105</f>
        <v>0.92592592592592593</v>
      </c>
      <c r="L105" s="9">
        <f>F105/G105</f>
        <v>1</v>
      </c>
      <c r="M105" s="56">
        <f t="shared" si="20"/>
        <v>0</v>
      </c>
      <c r="N105" s="56">
        <f t="shared" si="21"/>
        <v>-2</v>
      </c>
    </row>
    <row r="106" spans="1:14" ht="15.75" customHeight="1" x14ac:dyDescent="0.25">
      <c r="A106" s="48">
        <v>9</v>
      </c>
      <c r="B106" s="159" t="s">
        <v>89</v>
      </c>
      <c r="C106" s="157">
        <v>2</v>
      </c>
      <c r="D106" s="158">
        <v>1</v>
      </c>
      <c r="E106" s="158">
        <v>3</v>
      </c>
      <c r="F106" s="158">
        <v>1</v>
      </c>
      <c r="G106" s="158">
        <v>1</v>
      </c>
      <c r="H106" s="158">
        <v>28</v>
      </c>
      <c r="I106" s="158">
        <v>33</v>
      </c>
      <c r="J106" s="154">
        <f t="shared" si="17"/>
        <v>-5</v>
      </c>
      <c r="K106" s="155">
        <f t="shared" si="18"/>
        <v>0.84848484848484851</v>
      </c>
      <c r="L106" s="156">
        <f t="shared" si="19"/>
        <v>1</v>
      </c>
      <c r="M106" s="56">
        <f t="shared" si="20"/>
        <v>0</v>
      </c>
      <c r="N106" s="56">
        <f t="shared" si="21"/>
        <v>-5</v>
      </c>
    </row>
    <row r="107" spans="1:14" ht="15.75" customHeight="1" x14ac:dyDescent="0.3">
      <c r="A107" s="48">
        <v>10</v>
      </c>
      <c r="B107" s="160" t="s">
        <v>91</v>
      </c>
      <c r="C107" s="115">
        <v>2</v>
      </c>
      <c r="D107" s="103">
        <v>1</v>
      </c>
      <c r="E107" s="103">
        <v>3</v>
      </c>
      <c r="F107" s="103">
        <v>1</v>
      </c>
      <c r="G107" s="103">
        <v>1</v>
      </c>
      <c r="H107" s="103">
        <v>18</v>
      </c>
      <c r="I107" s="103">
        <v>22</v>
      </c>
      <c r="J107" s="7">
        <f t="shared" si="17"/>
        <v>-4</v>
      </c>
      <c r="K107" s="18">
        <f t="shared" si="18"/>
        <v>0.81818181818181823</v>
      </c>
      <c r="L107" s="9">
        <f t="shared" si="19"/>
        <v>1</v>
      </c>
      <c r="M107" s="56">
        <f t="shared" si="20"/>
        <v>0</v>
      </c>
      <c r="N107" s="56">
        <f t="shared" si="21"/>
        <v>-4</v>
      </c>
    </row>
    <row r="108" spans="1:14" ht="15.75" customHeight="1" x14ac:dyDescent="0.3">
      <c r="A108" s="48">
        <v>11</v>
      </c>
      <c r="B108" s="160" t="s">
        <v>77</v>
      </c>
      <c r="C108" s="115">
        <v>1</v>
      </c>
      <c r="D108" s="103">
        <v>0</v>
      </c>
      <c r="E108" s="103">
        <v>1</v>
      </c>
      <c r="F108" s="103">
        <v>0</v>
      </c>
      <c r="G108" s="103">
        <v>1</v>
      </c>
      <c r="H108" s="103">
        <v>15</v>
      </c>
      <c r="I108" s="103">
        <v>18</v>
      </c>
      <c r="J108" s="7">
        <f t="shared" si="17"/>
        <v>-3</v>
      </c>
      <c r="K108" s="18">
        <f t="shared" si="18"/>
        <v>0.83333333333333337</v>
      </c>
      <c r="L108" s="9">
        <f t="shared" si="19"/>
        <v>0</v>
      </c>
      <c r="M108" s="56">
        <f t="shared" si="20"/>
        <v>-1</v>
      </c>
      <c r="N108" s="56">
        <f t="shared" si="21"/>
        <v>-3</v>
      </c>
    </row>
    <row r="109" spans="1:14" ht="15.75" customHeight="1" x14ac:dyDescent="0.3">
      <c r="A109" s="48">
        <v>12</v>
      </c>
      <c r="B109" s="160" t="s">
        <v>85</v>
      </c>
      <c r="C109" s="115">
        <v>1</v>
      </c>
      <c r="D109" s="103">
        <v>0</v>
      </c>
      <c r="E109" s="103">
        <v>1</v>
      </c>
      <c r="F109" s="103">
        <v>0</v>
      </c>
      <c r="G109" s="103">
        <v>1</v>
      </c>
      <c r="H109" s="103">
        <v>10</v>
      </c>
      <c r="I109" s="103">
        <v>18</v>
      </c>
      <c r="J109" s="7">
        <f t="shared" si="17"/>
        <v>-8</v>
      </c>
      <c r="K109" s="18">
        <f t="shared" si="18"/>
        <v>0.55555555555555558</v>
      </c>
      <c r="L109" s="9">
        <f t="shared" si="19"/>
        <v>0</v>
      </c>
      <c r="M109" s="56">
        <f t="shared" si="20"/>
        <v>-1</v>
      </c>
      <c r="N109" s="56">
        <f t="shared" si="21"/>
        <v>-8</v>
      </c>
    </row>
    <row r="110" spans="1:14" ht="15.75" customHeight="1" x14ac:dyDescent="0.25"/>
    <row r="111" spans="1:14" ht="15.75" customHeight="1" x14ac:dyDescent="0.25"/>
    <row r="112" spans="1:14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</sheetData>
  <sortState xmlns:xlrd2="http://schemas.microsoft.com/office/spreadsheetml/2017/richdata2" ref="B56:I58">
    <sortCondition descending="1" ref="E56:E58"/>
  </sortState>
  <mergeCells count="30">
    <mergeCell ref="B2:L2"/>
    <mergeCell ref="B3:L3"/>
    <mergeCell ref="B9:L9"/>
    <mergeCell ref="BJ9:BS9"/>
    <mergeCell ref="BJ10:BK10"/>
    <mergeCell ref="BJ11:BK11"/>
    <mergeCell ref="BJ12:BK12"/>
    <mergeCell ref="BJ13:BK13"/>
    <mergeCell ref="B15:L15"/>
    <mergeCell ref="BJ15:BS15"/>
    <mergeCell ref="BJ16:BK16"/>
    <mergeCell ref="BJ17:BK17"/>
    <mergeCell ref="BJ18:BK18"/>
    <mergeCell ref="BJ25:BK25"/>
    <mergeCell ref="BJ19:BK19"/>
    <mergeCell ref="B28:L28"/>
    <mergeCell ref="B35:L35"/>
    <mergeCell ref="B42:L42"/>
    <mergeCell ref="B81:L81"/>
    <mergeCell ref="B96:L96"/>
    <mergeCell ref="B48:L48"/>
    <mergeCell ref="B54:L54"/>
    <mergeCell ref="B60:L60"/>
    <mergeCell ref="B66:L66"/>
    <mergeCell ref="B73:L73"/>
    <mergeCell ref="B21:L21"/>
    <mergeCell ref="BJ21:BS21"/>
    <mergeCell ref="BJ22:BK22"/>
    <mergeCell ref="BJ23:BK23"/>
    <mergeCell ref="BJ24:BK24"/>
  </mergeCells>
  <pageMargins left="0.511811024" right="0.511811024" top="0.78740157499999996" bottom="0.7874015749999999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02"/>
  <sheetViews>
    <sheetView topLeftCell="A17" workbookViewId="0">
      <selection activeCell="A2" sqref="A2:XFD34"/>
    </sheetView>
  </sheetViews>
  <sheetFormatPr defaultColWidth="14.42578125" defaultRowHeight="15" customHeight="1" x14ac:dyDescent="0.25"/>
  <cols>
    <col min="1" max="1" width="14.42578125" style="47"/>
    <col min="2" max="2" width="24.7109375" bestFit="1" customWidth="1"/>
    <col min="3" max="3" width="7.42578125" customWidth="1"/>
    <col min="4" max="4" width="9.42578125" customWidth="1"/>
    <col min="5" max="5" width="6.140625" customWidth="1"/>
    <col min="6" max="6" width="9.28515625" customWidth="1"/>
    <col min="7" max="7" width="6.140625" customWidth="1"/>
    <col min="8" max="8" width="5.5703125" customWidth="1"/>
    <col min="9" max="9" width="12.42578125" customWidth="1"/>
    <col min="10" max="10" width="9.42578125" customWidth="1"/>
    <col min="11" max="11" width="12.85546875" customWidth="1"/>
    <col min="12" max="12" width="15.28515625" bestFit="1" customWidth="1"/>
    <col min="13" max="13" width="16" bestFit="1" customWidth="1"/>
    <col min="14" max="26" width="8.7109375" customWidth="1"/>
  </cols>
  <sheetData>
    <row r="1" spans="1:11" ht="15.75" customHeight="1" thickBot="1" x14ac:dyDescent="0.35">
      <c r="B1" s="14"/>
      <c r="C1" s="11"/>
      <c r="D1" s="11"/>
      <c r="E1" s="11"/>
      <c r="F1" s="11"/>
      <c r="G1" s="11"/>
      <c r="H1" s="32"/>
      <c r="I1" s="32"/>
      <c r="J1" s="23"/>
      <c r="K1" s="23"/>
    </row>
    <row r="2" spans="1:11" ht="21" thickBot="1" x14ac:dyDescent="0.35">
      <c r="B2" s="180" t="s">
        <v>75</v>
      </c>
      <c r="C2" s="181"/>
      <c r="D2" s="181"/>
      <c r="E2" s="181"/>
      <c r="F2" s="181"/>
      <c r="G2" s="181"/>
      <c r="H2" s="181"/>
      <c r="I2" s="181"/>
      <c r="J2" s="181"/>
      <c r="K2" s="182"/>
    </row>
    <row r="3" spans="1:11" ht="15.75" customHeight="1" thickBot="1" x14ac:dyDescent="0.35">
      <c r="B3" s="178" t="s">
        <v>0</v>
      </c>
      <c r="C3" s="177"/>
      <c r="D3" s="177"/>
      <c r="E3" s="177"/>
      <c r="F3" s="177"/>
      <c r="G3" s="177"/>
      <c r="H3" s="177"/>
      <c r="I3" s="177"/>
      <c r="J3" s="177"/>
      <c r="K3" s="179"/>
    </row>
    <row r="4" spans="1:11" ht="25.5" x14ac:dyDescent="0.25">
      <c r="A4" s="58" t="s">
        <v>59</v>
      </c>
      <c r="B4" s="30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  <c r="K4" s="35" t="s">
        <v>30</v>
      </c>
    </row>
    <row r="5" spans="1:11" ht="15.75" customHeight="1" x14ac:dyDescent="0.3">
      <c r="A5" s="59" t="s">
        <v>60</v>
      </c>
      <c r="B5" s="62" t="s">
        <v>34</v>
      </c>
      <c r="C5" s="46">
        <v>2</v>
      </c>
      <c r="D5" s="46">
        <v>2</v>
      </c>
      <c r="E5" s="46">
        <v>4</v>
      </c>
      <c r="F5" s="46">
        <v>2</v>
      </c>
      <c r="G5" s="46">
        <v>0</v>
      </c>
      <c r="H5" s="46">
        <v>36</v>
      </c>
      <c r="I5" s="46">
        <v>7</v>
      </c>
      <c r="J5" s="18">
        <f>H5/I5</f>
        <v>5.1428571428571432</v>
      </c>
      <c r="K5" s="9" t="e">
        <f>F5/G5</f>
        <v>#DIV/0!</v>
      </c>
    </row>
    <row r="6" spans="1:11" ht="15.75" customHeight="1" x14ac:dyDescent="0.3">
      <c r="A6" s="60" t="s">
        <v>61</v>
      </c>
      <c r="B6" s="98" t="s">
        <v>52</v>
      </c>
      <c r="C6" s="53">
        <v>2</v>
      </c>
      <c r="D6" s="53">
        <v>1</v>
      </c>
      <c r="E6" s="53">
        <v>3</v>
      </c>
      <c r="F6" s="53">
        <v>1</v>
      </c>
      <c r="G6" s="53">
        <v>1</v>
      </c>
      <c r="H6" s="53">
        <v>22</v>
      </c>
      <c r="I6" s="53">
        <v>29</v>
      </c>
      <c r="J6" s="18">
        <f>H6/I6</f>
        <v>0.75862068965517238</v>
      </c>
      <c r="K6" s="9">
        <f>F6/G6</f>
        <v>1</v>
      </c>
    </row>
    <row r="7" spans="1:11" ht="15.75" customHeight="1" x14ac:dyDescent="0.3">
      <c r="B7" s="73" t="s">
        <v>68</v>
      </c>
      <c r="C7" s="29">
        <v>2</v>
      </c>
      <c r="D7" s="29">
        <v>0</v>
      </c>
      <c r="E7" s="29">
        <v>2</v>
      </c>
      <c r="F7" s="29">
        <v>0</v>
      </c>
      <c r="G7" s="29">
        <v>2</v>
      </c>
      <c r="H7" s="29">
        <v>14</v>
      </c>
      <c r="I7" s="29">
        <v>36</v>
      </c>
      <c r="J7" s="18">
        <f>H7/I7</f>
        <v>0.3888888888888889</v>
      </c>
      <c r="K7" s="9">
        <f>F7/G7</f>
        <v>0</v>
      </c>
    </row>
    <row r="8" spans="1:11" ht="15.75" customHeight="1" thickBot="1" x14ac:dyDescent="0.35">
      <c r="B8" s="36"/>
      <c r="C8" s="37"/>
      <c r="D8" s="37"/>
      <c r="E8" s="37"/>
      <c r="F8" s="37"/>
      <c r="G8" s="37"/>
      <c r="H8" s="37"/>
      <c r="I8" s="37"/>
      <c r="J8" s="21" t="e">
        <f>H8/I8</f>
        <v>#DIV/0!</v>
      </c>
      <c r="K8" s="22" t="e">
        <f>F8/G8</f>
        <v>#DIV/0!</v>
      </c>
    </row>
    <row r="9" spans="1:11" ht="15.75" customHeight="1" thickBot="1" x14ac:dyDescent="0.35">
      <c r="B9" s="14"/>
      <c r="C9" s="11"/>
      <c r="D9" s="11"/>
      <c r="E9" s="11"/>
      <c r="F9" s="12">
        <f t="shared" ref="F9:I9" si="0">SUM(F5:F8)</f>
        <v>3</v>
      </c>
      <c r="G9" s="12">
        <f t="shared" si="0"/>
        <v>3</v>
      </c>
      <c r="H9" s="12">
        <f t="shared" si="0"/>
        <v>72</v>
      </c>
      <c r="I9" s="12">
        <f t="shared" si="0"/>
        <v>72</v>
      </c>
      <c r="J9" s="23"/>
      <c r="K9" s="23"/>
    </row>
    <row r="10" spans="1:11" ht="15.75" customHeight="1" thickBot="1" x14ac:dyDescent="0.35">
      <c r="B10" s="178" t="s">
        <v>12</v>
      </c>
      <c r="C10" s="177"/>
      <c r="D10" s="177"/>
      <c r="E10" s="177"/>
      <c r="F10" s="177"/>
      <c r="G10" s="177"/>
      <c r="H10" s="177"/>
      <c r="I10" s="177"/>
      <c r="J10" s="177"/>
      <c r="K10" s="179"/>
    </row>
    <row r="11" spans="1:11" ht="25.5" x14ac:dyDescent="0.25">
      <c r="A11" s="58" t="s">
        <v>59</v>
      </c>
      <c r="B11" s="30" t="s">
        <v>1</v>
      </c>
      <c r="C11" s="33" t="s">
        <v>2</v>
      </c>
      <c r="D11" s="33" t="s">
        <v>3</v>
      </c>
      <c r="E11" s="33" t="s">
        <v>4</v>
      </c>
      <c r="F11" s="33" t="s">
        <v>5</v>
      </c>
      <c r="G11" s="33" t="s">
        <v>6</v>
      </c>
      <c r="H11" s="33" t="s">
        <v>7</v>
      </c>
      <c r="I11" s="33" t="s">
        <v>8</v>
      </c>
      <c r="J11" s="34" t="s">
        <v>9</v>
      </c>
      <c r="K11" s="35" t="s">
        <v>30</v>
      </c>
    </row>
    <row r="12" spans="1:11" ht="15.75" customHeight="1" x14ac:dyDescent="0.3">
      <c r="A12" s="59" t="s">
        <v>60</v>
      </c>
      <c r="B12" s="88" t="s">
        <v>72</v>
      </c>
      <c r="C12" s="63">
        <v>2</v>
      </c>
      <c r="D12" s="63">
        <v>2</v>
      </c>
      <c r="E12" s="63">
        <v>4</v>
      </c>
      <c r="F12" s="63">
        <v>2</v>
      </c>
      <c r="G12" s="63">
        <v>0</v>
      </c>
      <c r="H12" s="63">
        <v>36</v>
      </c>
      <c r="I12" s="63">
        <v>16</v>
      </c>
      <c r="J12" s="18">
        <f>H12/I12</f>
        <v>2.25</v>
      </c>
      <c r="K12" s="9" t="e">
        <f>F12/G12</f>
        <v>#DIV/0!</v>
      </c>
    </row>
    <row r="13" spans="1:11" ht="15.75" customHeight="1" x14ac:dyDescent="0.3">
      <c r="A13" s="60" t="s">
        <v>61</v>
      </c>
      <c r="B13" s="90" t="s">
        <v>73</v>
      </c>
      <c r="C13" s="64">
        <v>2</v>
      </c>
      <c r="D13" s="64">
        <v>1</v>
      </c>
      <c r="E13" s="64">
        <v>3</v>
      </c>
      <c r="F13" s="64">
        <v>1</v>
      </c>
      <c r="G13" s="64">
        <v>1</v>
      </c>
      <c r="H13" s="64">
        <v>24</v>
      </c>
      <c r="I13" s="64">
        <v>25</v>
      </c>
      <c r="J13" s="18">
        <f>H13/I13</f>
        <v>0.96</v>
      </c>
      <c r="K13" s="9">
        <f>F13/G13</f>
        <v>1</v>
      </c>
    </row>
    <row r="14" spans="1:11" ht="15.75" customHeight="1" x14ac:dyDescent="0.3">
      <c r="B14" s="92" t="s">
        <v>54</v>
      </c>
      <c r="C14" s="70">
        <v>2</v>
      </c>
      <c r="D14" s="70">
        <v>0</v>
      </c>
      <c r="E14" s="70">
        <v>2</v>
      </c>
      <c r="F14" s="70">
        <v>0</v>
      </c>
      <c r="G14" s="70">
        <v>2</v>
      </c>
      <c r="H14" s="70">
        <v>17</v>
      </c>
      <c r="I14" s="70">
        <v>36</v>
      </c>
      <c r="J14" s="18">
        <f>H14/I14</f>
        <v>0.47222222222222221</v>
      </c>
      <c r="K14" s="9">
        <f>F14/G14</f>
        <v>0</v>
      </c>
    </row>
    <row r="15" spans="1:11" ht="15.75" customHeight="1" thickBot="1" x14ac:dyDescent="0.35">
      <c r="B15" s="93"/>
      <c r="C15" s="94"/>
      <c r="D15" s="94"/>
      <c r="E15" s="94"/>
      <c r="F15" s="94"/>
      <c r="G15" s="94"/>
      <c r="H15" s="94"/>
      <c r="I15" s="94"/>
      <c r="J15" s="21" t="e">
        <f>H15/I15</f>
        <v>#DIV/0!</v>
      </c>
      <c r="K15" s="22" t="e">
        <f>F15/G15</f>
        <v>#DIV/0!</v>
      </c>
    </row>
    <row r="16" spans="1:11" ht="15.75" customHeight="1" thickBot="1" x14ac:dyDescent="0.35">
      <c r="B16" s="14"/>
      <c r="C16" s="11"/>
      <c r="D16" s="11"/>
      <c r="E16" s="11"/>
      <c r="F16" s="12">
        <f t="shared" ref="F16:I16" si="1">SUM(F12:F15)</f>
        <v>3</v>
      </c>
      <c r="G16" s="12">
        <f t="shared" si="1"/>
        <v>3</v>
      </c>
      <c r="H16" s="12">
        <f t="shared" si="1"/>
        <v>77</v>
      </c>
      <c r="I16" s="12">
        <f t="shared" si="1"/>
        <v>77</v>
      </c>
      <c r="J16" s="23"/>
      <c r="K16" s="23"/>
    </row>
    <row r="17" spans="1:13" ht="15.75" customHeight="1" thickBot="1" x14ac:dyDescent="0.35">
      <c r="B17" s="178" t="s">
        <v>18</v>
      </c>
      <c r="C17" s="177"/>
      <c r="D17" s="177"/>
      <c r="E17" s="177"/>
      <c r="F17" s="177"/>
      <c r="G17" s="177"/>
      <c r="H17" s="177"/>
      <c r="I17" s="177"/>
      <c r="J17" s="177"/>
      <c r="K17" s="179"/>
    </row>
    <row r="18" spans="1:13" ht="25.5" x14ac:dyDescent="0.25">
      <c r="A18" s="58" t="s">
        <v>59</v>
      </c>
      <c r="B18" s="30" t="s">
        <v>1</v>
      </c>
      <c r="C18" s="33" t="s">
        <v>2</v>
      </c>
      <c r="D18" s="33" t="s">
        <v>3</v>
      </c>
      <c r="E18" s="33" t="s">
        <v>4</v>
      </c>
      <c r="F18" s="33" t="s">
        <v>5</v>
      </c>
      <c r="G18" s="33" t="s">
        <v>6</v>
      </c>
      <c r="H18" s="33" t="s">
        <v>7</v>
      </c>
      <c r="I18" s="33" t="s">
        <v>8</v>
      </c>
      <c r="J18" s="34" t="s">
        <v>9</v>
      </c>
      <c r="K18" s="35" t="s">
        <v>30</v>
      </c>
    </row>
    <row r="19" spans="1:13" ht="15.75" customHeight="1" x14ac:dyDescent="0.3">
      <c r="A19" s="59" t="s">
        <v>60</v>
      </c>
      <c r="B19" s="62" t="s">
        <v>27</v>
      </c>
      <c r="C19" s="46">
        <v>3</v>
      </c>
      <c r="D19" s="46">
        <v>2</v>
      </c>
      <c r="E19" s="46">
        <v>5</v>
      </c>
      <c r="F19" s="46">
        <v>2</v>
      </c>
      <c r="G19" s="46">
        <v>1</v>
      </c>
      <c r="H19" s="46">
        <v>50</v>
      </c>
      <c r="I19" s="46">
        <v>31</v>
      </c>
      <c r="J19" s="18">
        <f>H19/I19</f>
        <v>1.6129032258064515</v>
      </c>
      <c r="K19" s="9">
        <f>F19/G19</f>
        <v>2</v>
      </c>
    </row>
    <row r="20" spans="1:13" ht="15.75" customHeight="1" x14ac:dyDescent="0.3">
      <c r="A20" s="60" t="s">
        <v>61</v>
      </c>
      <c r="B20" s="99" t="s">
        <v>23</v>
      </c>
      <c r="C20" s="64">
        <v>3</v>
      </c>
      <c r="D20" s="64">
        <v>2</v>
      </c>
      <c r="E20" s="64">
        <v>5</v>
      </c>
      <c r="F20" s="64">
        <v>2</v>
      </c>
      <c r="G20" s="64">
        <v>1</v>
      </c>
      <c r="H20" s="64">
        <v>53</v>
      </c>
      <c r="I20" s="64">
        <v>40</v>
      </c>
      <c r="J20" s="18">
        <f>H20/I20</f>
        <v>1.325</v>
      </c>
      <c r="K20" s="9">
        <f>F20/G20</f>
        <v>2</v>
      </c>
    </row>
    <row r="21" spans="1:13" ht="15.75" customHeight="1" x14ac:dyDescent="0.3">
      <c r="B21" s="73" t="s">
        <v>49</v>
      </c>
      <c r="C21" s="29">
        <v>3</v>
      </c>
      <c r="D21" s="29">
        <v>2</v>
      </c>
      <c r="E21" s="29">
        <v>5</v>
      </c>
      <c r="F21" s="29">
        <v>2</v>
      </c>
      <c r="G21" s="29">
        <v>1</v>
      </c>
      <c r="H21" s="29">
        <v>45</v>
      </c>
      <c r="I21" s="29">
        <v>43</v>
      </c>
      <c r="J21" s="18">
        <f>H21/I21</f>
        <v>1.0465116279069768</v>
      </c>
      <c r="K21" s="9">
        <f>F21/G21</f>
        <v>2</v>
      </c>
    </row>
    <row r="22" spans="1:13" ht="15.75" customHeight="1" thickBot="1" x14ac:dyDescent="0.35">
      <c r="B22" s="95" t="s">
        <v>40</v>
      </c>
      <c r="C22" s="96">
        <v>3</v>
      </c>
      <c r="D22" s="96">
        <v>0</v>
      </c>
      <c r="E22" s="96">
        <v>3</v>
      </c>
      <c r="F22" s="96">
        <v>0</v>
      </c>
      <c r="G22" s="96">
        <v>3</v>
      </c>
      <c r="H22" s="96">
        <v>20</v>
      </c>
      <c r="I22" s="96">
        <v>54</v>
      </c>
      <c r="J22" s="21">
        <f>H22/I22</f>
        <v>0.37037037037037035</v>
      </c>
      <c r="K22" s="22">
        <f>F22/G22</f>
        <v>0</v>
      </c>
    </row>
    <row r="23" spans="1:13" ht="15.75" customHeight="1" thickBot="1" x14ac:dyDescent="0.35">
      <c r="B23" s="14"/>
      <c r="C23" s="11"/>
      <c r="D23" s="11"/>
      <c r="E23" s="11"/>
      <c r="F23" s="12">
        <f t="shared" ref="F23:I23" si="2">SUM(F19:F22)</f>
        <v>6</v>
      </c>
      <c r="G23" s="12">
        <f t="shared" si="2"/>
        <v>6</v>
      </c>
      <c r="H23" s="12">
        <f t="shared" si="2"/>
        <v>168</v>
      </c>
      <c r="I23" s="12">
        <f t="shared" si="2"/>
        <v>168</v>
      </c>
      <c r="J23" s="14"/>
      <c r="K23" s="14"/>
    </row>
    <row r="24" spans="1:13" ht="15.75" customHeight="1" thickBot="1" x14ac:dyDescent="0.35">
      <c r="B24" s="183" t="s">
        <v>57</v>
      </c>
      <c r="C24" s="177"/>
      <c r="D24" s="177"/>
      <c r="E24" s="177"/>
      <c r="F24" s="177"/>
      <c r="G24" s="177"/>
      <c r="H24" s="177"/>
      <c r="I24" s="177"/>
      <c r="J24" s="177"/>
      <c r="K24" s="177"/>
    </row>
    <row r="25" spans="1:13" ht="25.5" x14ac:dyDescent="0.25">
      <c r="A25" s="58" t="s">
        <v>59</v>
      </c>
      <c r="B25" s="30" t="s">
        <v>1</v>
      </c>
      <c r="C25" s="26" t="s">
        <v>2</v>
      </c>
      <c r="D25" s="26" t="s">
        <v>3</v>
      </c>
      <c r="E25" s="26" t="s">
        <v>4</v>
      </c>
      <c r="F25" s="26" t="s">
        <v>5</v>
      </c>
      <c r="G25" s="26" t="s">
        <v>6</v>
      </c>
      <c r="H25" s="26" t="s">
        <v>7</v>
      </c>
      <c r="I25" s="26" t="s">
        <v>8</v>
      </c>
      <c r="J25" s="28" t="s">
        <v>9</v>
      </c>
      <c r="K25" s="31" t="s">
        <v>10</v>
      </c>
      <c r="L25" s="57" t="s">
        <v>62</v>
      </c>
      <c r="M25" s="57" t="s">
        <v>63</v>
      </c>
    </row>
    <row r="26" spans="1:13" ht="15.75" customHeight="1" x14ac:dyDescent="0.3">
      <c r="A26" s="58">
        <v>1</v>
      </c>
      <c r="B26" s="62" t="s">
        <v>34</v>
      </c>
      <c r="C26" s="46">
        <v>2</v>
      </c>
      <c r="D26" s="46">
        <v>2</v>
      </c>
      <c r="E26" s="46">
        <v>4</v>
      </c>
      <c r="F26" s="46">
        <v>2</v>
      </c>
      <c r="G26" s="46">
        <v>0</v>
      </c>
      <c r="H26" s="46">
        <v>36</v>
      </c>
      <c r="I26" s="46">
        <v>7</v>
      </c>
      <c r="J26" s="18">
        <f>H26/I26</f>
        <v>5.1428571428571432</v>
      </c>
      <c r="K26" s="9" t="e">
        <f>F26/G26</f>
        <v>#DIV/0!</v>
      </c>
      <c r="L26" s="56">
        <f>F26-G26</f>
        <v>2</v>
      </c>
      <c r="M26" s="56">
        <f>H26-I26</f>
        <v>29</v>
      </c>
    </row>
    <row r="27" spans="1:13" ht="15.75" customHeight="1" x14ac:dyDescent="0.3">
      <c r="A27" s="58">
        <v>2</v>
      </c>
      <c r="B27" s="88" t="s">
        <v>72</v>
      </c>
      <c r="C27" s="63">
        <v>2</v>
      </c>
      <c r="D27" s="63">
        <v>2</v>
      </c>
      <c r="E27" s="63">
        <v>4</v>
      </c>
      <c r="F27" s="63">
        <v>2</v>
      </c>
      <c r="G27" s="63">
        <v>0</v>
      </c>
      <c r="H27" s="63">
        <v>36</v>
      </c>
      <c r="I27" s="63">
        <v>16</v>
      </c>
      <c r="J27" s="18">
        <f>H27/I27</f>
        <v>2.25</v>
      </c>
      <c r="K27" s="9" t="e">
        <f>F27/G27</f>
        <v>#DIV/0!</v>
      </c>
      <c r="L27" s="56">
        <f>F27-G27</f>
        <v>2</v>
      </c>
      <c r="M27" s="56">
        <f>H27-I27</f>
        <v>20</v>
      </c>
    </row>
    <row r="28" spans="1:13" ht="15.75" customHeight="1" x14ac:dyDescent="0.3">
      <c r="A28" s="58">
        <v>3</v>
      </c>
      <c r="B28" s="62" t="s">
        <v>27</v>
      </c>
      <c r="C28" s="46">
        <v>3</v>
      </c>
      <c r="D28" s="46">
        <v>2</v>
      </c>
      <c r="E28" s="46">
        <v>5</v>
      </c>
      <c r="F28" s="46">
        <v>2</v>
      </c>
      <c r="G28" s="46">
        <v>1</v>
      </c>
      <c r="H28" s="46">
        <v>50</v>
      </c>
      <c r="I28" s="46">
        <v>31</v>
      </c>
      <c r="J28" s="18">
        <f>H28/I28</f>
        <v>1.6129032258064515</v>
      </c>
      <c r="K28" s="9">
        <f>F28/G28</f>
        <v>2</v>
      </c>
      <c r="L28" s="56">
        <f>F28-G28</f>
        <v>1</v>
      </c>
      <c r="M28" s="56">
        <f>H28-I28</f>
        <v>19</v>
      </c>
    </row>
    <row r="29" spans="1:13" ht="15.75" customHeight="1" thickBot="1" x14ac:dyDescent="0.3"/>
    <row r="30" spans="1:13" ht="15.75" customHeight="1" thickBot="1" x14ac:dyDescent="0.3">
      <c r="B30" s="176" t="s">
        <v>58</v>
      </c>
      <c r="C30" s="177"/>
      <c r="D30" s="177"/>
      <c r="E30" s="177"/>
      <c r="F30" s="177"/>
      <c r="G30" s="177"/>
      <c r="H30" s="177"/>
      <c r="I30" s="177"/>
      <c r="J30" s="177"/>
      <c r="K30" s="177"/>
    </row>
    <row r="31" spans="1:13" ht="25.5" x14ac:dyDescent="0.25">
      <c r="A31" s="58" t="s">
        <v>59</v>
      </c>
      <c r="B31" s="30" t="s">
        <v>1</v>
      </c>
      <c r="C31" s="26" t="s">
        <v>2</v>
      </c>
      <c r="D31" s="26" t="s">
        <v>3</v>
      </c>
      <c r="E31" s="26" t="s">
        <v>4</v>
      </c>
      <c r="F31" s="26" t="s">
        <v>5</v>
      </c>
      <c r="G31" s="26" t="s">
        <v>6</v>
      </c>
      <c r="H31" s="26" t="s">
        <v>7</v>
      </c>
      <c r="I31" s="26" t="s">
        <v>8</v>
      </c>
      <c r="J31" s="28" t="s">
        <v>9</v>
      </c>
      <c r="K31" s="28" t="s">
        <v>10</v>
      </c>
      <c r="L31" s="57" t="s">
        <v>62</v>
      </c>
      <c r="M31" s="57" t="s">
        <v>63</v>
      </c>
    </row>
    <row r="32" spans="1:13" ht="15.75" customHeight="1" x14ac:dyDescent="0.3">
      <c r="A32" s="58">
        <v>1</v>
      </c>
      <c r="B32" s="67" t="s">
        <v>23</v>
      </c>
      <c r="C32" s="64">
        <v>3</v>
      </c>
      <c r="D32" s="64">
        <v>2</v>
      </c>
      <c r="E32" s="64">
        <v>5</v>
      </c>
      <c r="F32" s="64">
        <v>2</v>
      </c>
      <c r="G32" s="64">
        <v>1</v>
      </c>
      <c r="H32" s="64">
        <v>53</v>
      </c>
      <c r="I32" s="64">
        <v>40</v>
      </c>
      <c r="J32" s="18">
        <f>H32/I32</f>
        <v>1.325</v>
      </c>
      <c r="K32" s="9">
        <f>F32/G32</f>
        <v>2</v>
      </c>
      <c r="L32" s="56">
        <f>F32-G32</f>
        <v>1</v>
      </c>
      <c r="M32" s="56">
        <f>H32-I32</f>
        <v>13</v>
      </c>
    </row>
    <row r="33" spans="1:13" ht="15.75" customHeight="1" x14ac:dyDescent="0.3">
      <c r="A33" s="58">
        <v>2</v>
      </c>
      <c r="B33" s="90" t="s">
        <v>73</v>
      </c>
      <c r="C33" s="64">
        <v>2</v>
      </c>
      <c r="D33" s="64">
        <v>1</v>
      </c>
      <c r="E33" s="64">
        <v>3</v>
      </c>
      <c r="F33" s="64">
        <v>1</v>
      </c>
      <c r="G33" s="64">
        <v>1</v>
      </c>
      <c r="H33" s="64">
        <v>24</v>
      </c>
      <c r="I33" s="64">
        <v>25</v>
      </c>
      <c r="J33" s="18">
        <f>H33/I33</f>
        <v>0.96</v>
      </c>
      <c r="K33" s="9">
        <f>F33/G33</f>
        <v>1</v>
      </c>
      <c r="L33" s="56">
        <f>F33-G33</f>
        <v>0</v>
      </c>
      <c r="M33" s="56">
        <f>H33-I33</f>
        <v>-1</v>
      </c>
    </row>
    <row r="34" spans="1:13" ht="15.75" customHeight="1" x14ac:dyDescent="0.3">
      <c r="A34" s="58">
        <v>3</v>
      </c>
      <c r="B34" s="100" t="s">
        <v>52</v>
      </c>
      <c r="C34" s="53">
        <v>2</v>
      </c>
      <c r="D34" s="53">
        <v>1</v>
      </c>
      <c r="E34" s="53">
        <v>3</v>
      </c>
      <c r="F34" s="53">
        <v>1</v>
      </c>
      <c r="G34" s="53">
        <v>1</v>
      </c>
      <c r="H34" s="53">
        <v>22</v>
      </c>
      <c r="I34" s="53">
        <v>29</v>
      </c>
      <c r="J34" s="18">
        <f>H34/I34</f>
        <v>0.75862068965517238</v>
      </c>
      <c r="K34" s="9">
        <f>F34/G34</f>
        <v>1</v>
      </c>
      <c r="L34" s="56">
        <f>F34-G34</f>
        <v>0</v>
      </c>
      <c r="M34" s="56">
        <f>H34-I34</f>
        <v>-7</v>
      </c>
    </row>
    <row r="35" spans="1:13" ht="15.75" customHeight="1" x14ac:dyDescent="0.25"/>
    <row r="36" spans="1:13" ht="15.75" customHeight="1" x14ac:dyDescent="0.25"/>
    <row r="37" spans="1:13" ht="15.75" customHeight="1" x14ac:dyDescent="0.25"/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</sheetData>
  <sortState xmlns:xlrd2="http://schemas.microsoft.com/office/spreadsheetml/2017/richdata2" ref="B26:M28">
    <sortCondition descending="1" ref="K26:K28"/>
    <sortCondition descending="1" ref="J26:J28"/>
    <sortCondition descending="1" ref="L26:L28"/>
    <sortCondition descending="1" ref="M26:M28"/>
  </sortState>
  <mergeCells count="6">
    <mergeCell ref="B30:K30"/>
    <mergeCell ref="B2:K2"/>
    <mergeCell ref="B3:K3"/>
    <mergeCell ref="B10:K10"/>
    <mergeCell ref="B17:K17"/>
    <mergeCell ref="B24:K24"/>
  </mergeCells>
  <pageMargins left="0.511811024" right="0.511811024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BDC1-D890-436C-92DA-1159B8D96CE3}">
  <dimension ref="A1:M109"/>
  <sheetViews>
    <sheetView topLeftCell="A79" workbookViewId="0">
      <selection activeCell="L84" sqref="L84:M95"/>
    </sheetView>
  </sheetViews>
  <sheetFormatPr defaultRowHeight="15" x14ac:dyDescent="0.25"/>
  <cols>
    <col min="1" max="1" width="14.85546875" bestFit="1" customWidth="1"/>
    <col min="2" max="2" width="22" bestFit="1" customWidth="1"/>
    <col min="3" max="3" width="7.42578125" bestFit="1" customWidth="1"/>
    <col min="4" max="4" width="9.42578125" bestFit="1" customWidth="1"/>
    <col min="5" max="5" width="7.28515625" customWidth="1"/>
    <col min="6" max="6" width="6.42578125" customWidth="1"/>
    <col min="12" max="12" width="13.7109375" bestFit="1" customWidth="1"/>
    <col min="13" max="13" width="16" bestFit="1" customWidth="1"/>
  </cols>
  <sheetData>
    <row r="1" spans="1:11" ht="15.75" thickBot="1" x14ac:dyDescent="0.3"/>
    <row r="2" spans="1:11" ht="21" thickBot="1" x14ac:dyDescent="0.35">
      <c r="B2" s="214" t="s">
        <v>65</v>
      </c>
      <c r="C2" s="181"/>
      <c r="D2" s="181"/>
      <c r="E2" s="181"/>
      <c r="F2" s="181"/>
      <c r="G2" s="181"/>
      <c r="H2" s="181"/>
      <c r="I2" s="181"/>
      <c r="J2" s="181"/>
      <c r="K2" s="182"/>
    </row>
    <row r="3" spans="1:11" ht="17.25" thickBot="1" x14ac:dyDescent="0.35">
      <c r="B3" s="178" t="s">
        <v>0</v>
      </c>
      <c r="C3" s="177"/>
      <c r="D3" s="177"/>
      <c r="E3" s="177"/>
      <c r="F3" s="177"/>
      <c r="G3" s="177"/>
      <c r="H3" s="177"/>
      <c r="I3" s="177"/>
      <c r="J3" s="177"/>
      <c r="K3" s="179"/>
    </row>
    <row r="4" spans="1:11" ht="25.5" x14ac:dyDescent="0.25">
      <c r="A4" s="58" t="s">
        <v>59</v>
      </c>
      <c r="B4" s="30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  <c r="K4" s="35" t="s">
        <v>30</v>
      </c>
    </row>
    <row r="5" spans="1:11" ht="16.5" x14ac:dyDescent="0.3">
      <c r="A5" s="59" t="s">
        <v>60</v>
      </c>
      <c r="B5" s="51" t="s">
        <v>47</v>
      </c>
      <c r="C5" s="46">
        <v>1</v>
      </c>
      <c r="D5" s="46">
        <v>1</v>
      </c>
      <c r="E5" s="46">
        <v>2</v>
      </c>
      <c r="F5" s="46">
        <v>1</v>
      </c>
      <c r="G5" s="46">
        <v>0</v>
      </c>
      <c r="H5" s="46">
        <v>18</v>
      </c>
      <c r="I5" s="46">
        <v>15</v>
      </c>
      <c r="J5" s="18">
        <f>H5/I5</f>
        <v>1.2</v>
      </c>
      <c r="K5" s="9" t="e">
        <f>F5/G5</f>
        <v>#DIV/0!</v>
      </c>
    </row>
    <row r="6" spans="1:11" ht="16.5" x14ac:dyDescent="0.3">
      <c r="A6" s="60" t="s">
        <v>61</v>
      </c>
      <c r="B6" s="52" t="s">
        <v>40</v>
      </c>
      <c r="C6" s="53">
        <v>1</v>
      </c>
      <c r="D6" s="53">
        <v>0</v>
      </c>
      <c r="E6" s="53">
        <v>1</v>
      </c>
      <c r="F6" s="53">
        <v>0</v>
      </c>
      <c r="G6" s="53">
        <v>1</v>
      </c>
      <c r="H6" s="53">
        <v>15</v>
      </c>
      <c r="I6" s="53">
        <v>18</v>
      </c>
      <c r="J6" s="18">
        <f>H6/I6</f>
        <v>0.83333333333333337</v>
      </c>
      <c r="K6" s="9">
        <f>F6/G6</f>
        <v>0</v>
      </c>
    </row>
    <row r="7" spans="1:11" ht="16.5" x14ac:dyDescent="0.3">
      <c r="B7" s="71" t="s">
        <v>44</v>
      </c>
      <c r="C7" s="72"/>
      <c r="D7" s="72"/>
      <c r="E7" s="72"/>
      <c r="F7" s="72"/>
      <c r="G7" s="72"/>
      <c r="H7" s="72"/>
      <c r="I7" s="72"/>
      <c r="J7" s="18" t="e">
        <f>H7/I7</f>
        <v>#DIV/0!</v>
      </c>
      <c r="K7" s="9" t="e">
        <f>F7/G7</f>
        <v>#DIV/0!</v>
      </c>
    </row>
    <row r="8" spans="1:11" ht="17.25" thickBot="1" x14ac:dyDescent="0.35">
      <c r="B8" s="36"/>
      <c r="C8" s="37"/>
      <c r="D8" s="37"/>
      <c r="E8" s="37"/>
      <c r="F8" s="37"/>
      <c r="G8" s="37"/>
      <c r="H8" s="37"/>
      <c r="I8" s="37"/>
      <c r="J8" s="21" t="e">
        <f>H8/I8</f>
        <v>#DIV/0!</v>
      </c>
      <c r="K8" s="22" t="e">
        <f>F8/G8</f>
        <v>#DIV/0!</v>
      </c>
    </row>
    <row r="9" spans="1:11" ht="17.25" thickBot="1" x14ac:dyDescent="0.35">
      <c r="B9" s="14"/>
      <c r="C9" s="11"/>
      <c r="D9" s="11"/>
      <c r="E9" s="11"/>
      <c r="F9" s="12">
        <f t="shared" ref="F9:I9" si="0">SUM(F5:F8)</f>
        <v>1</v>
      </c>
      <c r="G9" s="12">
        <f t="shared" si="0"/>
        <v>1</v>
      </c>
      <c r="H9" s="12">
        <f t="shared" si="0"/>
        <v>33</v>
      </c>
      <c r="I9" s="12">
        <f t="shared" si="0"/>
        <v>33</v>
      </c>
      <c r="J9" s="23"/>
      <c r="K9" s="23"/>
    </row>
    <row r="10" spans="1:11" ht="17.25" thickBot="1" x14ac:dyDescent="0.35">
      <c r="B10" s="178" t="s">
        <v>12</v>
      </c>
      <c r="C10" s="177"/>
      <c r="D10" s="177"/>
      <c r="E10" s="177"/>
      <c r="F10" s="177"/>
      <c r="G10" s="177"/>
      <c r="H10" s="177"/>
      <c r="I10" s="177"/>
      <c r="J10" s="177"/>
      <c r="K10" s="179"/>
    </row>
    <row r="11" spans="1:11" ht="25.5" x14ac:dyDescent="0.25">
      <c r="A11" s="58" t="s">
        <v>59</v>
      </c>
      <c r="B11" s="30" t="s">
        <v>1</v>
      </c>
      <c r="C11" s="33" t="s">
        <v>2</v>
      </c>
      <c r="D11" s="33" t="s">
        <v>3</v>
      </c>
      <c r="E11" s="33" t="s">
        <v>4</v>
      </c>
      <c r="F11" s="33" t="s">
        <v>5</v>
      </c>
      <c r="G11" s="33" t="s">
        <v>6</v>
      </c>
      <c r="H11" s="33" t="s">
        <v>7</v>
      </c>
      <c r="I11" s="33" t="s">
        <v>8</v>
      </c>
      <c r="J11" s="34" t="s">
        <v>9</v>
      </c>
      <c r="K11" s="35" t="s">
        <v>30</v>
      </c>
    </row>
    <row r="12" spans="1:11" ht="16.5" x14ac:dyDescent="0.3">
      <c r="A12" s="59" t="s">
        <v>60</v>
      </c>
      <c r="B12" s="51" t="s">
        <v>34</v>
      </c>
      <c r="C12" s="63">
        <v>2</v>
      </c>
      <c r="D12" s="63">
        <v>2</v>
      </c>
      <c r="E12" s="63">
        <v>4</v>
      </c>
      <c r="F12" s="63">
        <v>2</v>
      </c>
      <c r="G12" s="63">
        <v>0</v>
      </c>
      <c r="H12" s="63">
        <v>36</v>
      </c>
      <c r="I12" s="63">
        <v>20</v>
      </c>
      <c r="J12" s="18">
        <f>H12/I12</f>
        <v>1.8</v>
      </c>
      <c r="K12" s="9" t="e">
        <f>F12/G12</f>
        <v>#DIV/0!</v>
      </c>
    </row>
    <row r="13" spans="1:11" ht="16.5" x14ac:dyDescent="0.3">
      <c r="A13" s="60" t="s">
        <v>61</v>
      </c>
      <c r="B13" s="52" t="s">
        <v>27</v>
      </c>
      <c r="C13" s="64">
        <v>2</v>
      </c>
      <c r="D13" s="64">
        <v>1</v>
      </c>
      <c r="E13" s="64">
        <v>3</v>
      </c>
      <c r="F13" s="64">
        <v>1</v>
      </c>
      <c r="G13" s="64">
        <v>1</v>
      </c>
      <c r="H13" s="64">
        <f>13+18</f>
        <v>31</v>
      </c>
      <c r="I13" s="64">
        <v>25</v>
      </c>
      <c r="J13" s="18">
        <f>H13/I13</f>
        <v>1.24</v>
      </c>
      <c r="K13" s="9">
        <f>F13/G13</f>
        <v>1</v>
      </c>
    </row>
    <row r="14" spans="1:11" ht="16.5" x14ac:dyDescent="0.3">
      <c r="B14" s="69" t="s">
        <v>53</v>
      </c>
      <c r="C14" s="70">
        <v>2</v>
      </c>
      <c r="D14" s="70">
        <v>0</v>
      </c>
      <c r="E14" s="70">
        <v>2</v>
      </c>
      <c r="F14" s="70">
        <v>0</v>
      </c>
      <c r="G14" s="70">
        <v>2</v>
      </c>
      <c r="H14" s="70">
        <v>14</v>
      </c>
      <c r="I14" s="70">
        <v>36</v>
      </c>
      <c r="J14" s="18">
        <f>H14/I14</f>
        <v>0.3888888888888889</v>
      </c>
      <c r="K14" s="9">
        <f>F14/G14</f>
        <v>0</v>
      </c>
    </row>
    <row r="15" spans="1:11" ht="17.25" thickBot="1" x14ac:dyDescent="0.35">
      <c r="B15" s="38"/>
      <c r="C15" s="20"/>
      <c r="D15" s="20"/>
      <c r="E15" s="20"/>
      <c r="F15" s="20"/>
      <c r="G15" s="20"/>
      <c r="H15" s="20"/>
      <c r="I15" s="20"/>
      <c r="J15" s="21" t="e">
        <f>H15/I15</f>
        <v>#DIV/0!</v>
      </c>
      <c r="K15" s="22" t="e">
        <f>F15/G15</f>
        <v>#DIV/0!</v>
      </c>
    </row>
    <row r="16" spans="1:11" ht="17.25" thickBot="1" x14ac:dyDescent="0.35">
      <c r="B16" s="14"/>
      <c r="C16" s="11"/>
      <c r="D16" s="11"/>
      <c r="E16" s="11"/>
      <c r="F16" s="12">
        <f t="shared" ref="F16:I16" si="1">SUM(F12:F15)</f>
        <v>3</v>
      </c>
      <c r="G16" s="12">
        <f t="shared" si="1"/>
        <v>3</v>
      </c>
      <c r="H16" s="12">
        <f t="shared" si="1"/>
        <v>81</v>
      </c>
      <c r="I16" s="12">
        <f t="shared" si="1"/>
        <v>81</v>
      </c>
      <c r="J16" s="23"/>
      <c r="K16" s="23"/>
    </row>
    <row r="17" spans="1:11" ht="17.25" thickBot="1" x14ac:dyDescent="0.35">
      <c r="B17" s="178" t="s">
        <v>18</v>
      </c>
      <c r="C17" s="177"/>
      <c r="D17" s="177"/>
      <c r="E17" s="177"/>
      <c r="F17" s="177"/>
      <c r="G17" s="177"/>
      <c r="H17" s="177"/>
      <c r="I17" s="177"/>
      <c r="J17" s="177"/>
      <c r="K17" s="179"/>
    </row>
    <row r="18" spans="1:11" ht="25.5" x14ac:dyDescent="0.25">
      <c r="A18" s="58" t="s">
        <v>59</v>
      </c>
      <c r="B18" s="30" t="s">
        <v>1</v>
      </c>
      <c r="C18" s="33" t="s">
        <v>2</v>
      </c>
      <c r="D18" s="33" t="s">
        <v>3</v>
      </c>
      <c r="E18" s="33" t="s">
        <v>4</v>
      </c>
      <c r="F18" s="33" t="s">
        <v>5</v>
      </c>
      <c r="G18" s="33" t="s">
        <v>6</v>
      </c>
      <c r="H18" s="33" t="s">
        <v>7</v>
      </c>
      <c r="I18" s="33" t="s">
        <v>8</v>
      </c>
      <c r="J18" s="34" t="s">
        <v>9</v>
      </c>
      <c r="K18" s="35" t="s">
        <v>30</v>
      </c>
    </row>
    <row r="19" spans="1:11" ht="16.5" x14ac:dyDescent="0.3">
      <c r="A19" s="59" t="s">
        <v>60</v>
      </c>
      <c r="B19" s="61" t="s">
        <v>31</v>
      </c>
      <c r="C19" s="46">
        <v>2</v>
      </c>
      <c r="D19" s="46">
        <v>2</v>
      </c>
      <c r="E19" s="46">
        <v>4</v>
      </c>
      <c r="F19" s="46">
        <v>2</v>
      </c>
      <c r="G19" s="46">
        <v>0</v>
      </c>
      <c r="H19" s="46">
        <v>36</v>
      </c>
      <c r="I19" s="46">
        <v>10</v>
      </c>
      <c r="J19" s="18">
        <f>H19/I19</f>
        <v>3.6</v>
      </c>
      <c r="K19" s="9" t="e">
        <f>F19/G19</f>
        <v>#DIV/0!</v>
      </c>
    </row>
    <row r="20" spans="1:11" ht="16.5" x14ac:dyDescent="0.3">
      <c r="A20" s="60" t="s">
        <v>61</v>
      </c>
      <c r="B20" s="66" t="s">
        <v>32</v>
      </c>
      <c r="C20" s="53">
        <v>2</v>
      </c>
      <c r="D20" s="53">
        <v>1</v>
      </c>
      <c r="E20" s="53">
        <v>3</v>
      </c>
      <c r="F20" s="53">
        <v>1</v>
      </c>
      <c r="G20" s="53">
        <v>1</v>
      </c>
      <c r="H20" s="53">
        <v>25</v>
      </c>
      <c r="I20" s="53">
        <v>27</v>
      </c>
      <c r="J20" s="18">
        <f>H20/I20</f>
        <v>0.92592592592592593</v>
      </c>
      <c r="K20" s="9">
        <f>F20/G20</f>
        <v>1</v>
      </c>
    </row>
    <row r="21" spans="1:11" ht="16.5" x14ac:dyDescent="0.3">
      <c r="B21" s="65" t="s">
        <v>42</v>
      </c>
      <c r="C21" s="29">
        <v>2</v>
      </c>
      <c r="D21" s="29">
        <v>0</v>
      </c>
      <c r="E21" s="29">
        <v>2</v>
      </c>
      <c r="F21" s="29">
        <v>0</v>
      </c>
      <c r="G21" s="29">
        <v>2</v>
      </c>
      <c r="H21" s="29">
        <v>12</v>
      </c>
      <c r="I21" s="29">
        <v>36</v>
      </c>
      <c r="J21" s="18">
        <f>H21/I21</f>
        <v>0.33333333333333331</v>
      </c>
      <c r="K21" s="9">
        <f>F21/G21</f>
        <v>0</v>
      </c>
    </row>
    <row r="22" spans="1:11" ht="17.25" thickBot="1" x14ac:dyDescent="0.35">
      <c r="B22" s="39"/>
      <c r="C22" s="20"/>
      <c r="D22" s="20"/>
      <c r="E22" s="20"/>
      <c r="F22" s="20"/>
      <c r="G22" s="20"/>
      <c r="H22" s="20"/>
      <c r="I22" s="20"/>
      <c r="J22" s="21" t="e">
        <f t="shared" ref="J22" si="2">H22/I22</f>
        <v>#DIV/0!</v>
      </c>
      <c r="K22" s="22" t="e">
        <f t="shared" ref="K22" si="3">F22/G22</f>
        <v>#DIV/0!</v>
      </c>
    </row>
    <row r="23" spans="1:11" ht="17.25" thickBot="1" x14ac:dyDescent="0.35">
      <c r="B23" s="14"/>
      <c r="C23" s="11"/>
      <c r="D23" s="11"/>
      <c r="E23" s="11"/>
      <c r="F23" s="12">
        <f t="shared" ref="F23:I23" si="4">SUM(F19:F22)</f>
        <v>3</v>
      </c>
      <c r="G23" s="12">
        <f t="shared" si="4"/>
        <v>3</v>
      </c>
      <c r="H23" s="12">
        <f t="shared" si="4"/>
        <v>73</v>
      </c>
      <c r="I23" s="12">
        <f t="shared" si="4"/>
        <v>73</v>
      </c>
      <c r="J23" s="14"/>
      <c r="K23" s="14"/>
    </row>
    <row r="24" spans="1:11" ht="17.25" thickBot="1" x14ac:dyDescent="0.35">
      <c r="B24" s="178" t="s">
        <v>20</v>
      </c>
      <c r="C24" s="177"/>
      <c r="D24" s="177"/>
      <c r="E24" s="177"/>
      <c r="F24" s="177"/>
      <c r="G24" s="177"/>
      <c r="H24" s="177"/>
      <c r="I24" s="177"/>
      <c r="J24" s="177"/>
      <c r="K24" s="179"/>
    </row>
    <row r="25" spans="1:11" ht="25.5" x14ac:dyDescent="0.25">
      <c r="A25" s="58" t="s">
        <v>59</v>
      </c>
      <c r="B25" s="40" t="s">
        <v>1</v>
      </c>
      <c r="C25" s="33" t="s">
        <v>2</v>
      </c>
      <c r="D25" s="33" t="s">
        <v>3</v>
      </c>
      <c r="E25" s="33" t="s">
        <v>4</v>
      </c>
      <c r="F25" s="33" t="s">
        <v>5</v>
      </c>
      <c r="G25" s="33" t="s">
        <v>6</v>
      </c>
      <c r="H25" s="33" t="s">
        <v>7</v>
      </c>
      <c r="I25" s="33" t="s">
        <v>8</v>
      </c>
      <c r="J25" s="34" t="s">
        <v>9</v>
      </c>
      <c r="K25" s="35" t="s">
        <v>30</v>
      </c>
    </row>
    <row r="26" spans="1:11" ht="16.5" x14ac:dyDescent="0.3">
      <c r="A26" s="59" t="s">
        <v>60</v>
      </c>
      <c r="B26" s="61" t="s">
        <v>26</v>
      </c>
      <c r="C26" s="63">
        <v>2</v>
      </c>
      <c r="D26" s="63">
        <v>2</v>
      </c>
      <c r="E26" s="63">
        <v>4</v>
      </c>
      <c r="F26" s="63">
        <v>2</v>
      </c>
      <c r="G26" s="63">
        <v>0</v>
      </c>
      <c r="H26" s="63">
        <v>36</v>
      </c>
      <c r="I26" s="63">
        <v>16</v>
      </c>
      <c r="J26" s="18">
        <f>H26/I26</f>
        <v>2.25</v>
      </c>
      <c r="K26" s="9" t="e">
        <f>F26/G26</f>
        <v>#DIV/0!</v>
      </c>
    </row>
    <row r="27" spans="1:11" ht="16.5" x14ac:dyDescent="0.3">
      <c r="A27" s="60" t="s">
        <v>61</v>
      </c>
      <c r="B27" s="67" t="s">
        <v>17</v>
      </c>
      <c r="C27" s="64">
        <v>2</v>
      </c>
      <c r="D27" s="64">
        <v>1</v>
      </c>
      <c r="E27" s="64">
        <v>3</v>
      </c>
      <c r="F27" s="64">
        <v>1</v>
      </c>
      <c r="G27" s="64">
        <v>1</v>
      </c>
      <c r="H27" s="77">
        <v>24</v>
      </c>
      <c r="I27" s="77">
        <v>31</v>
      </c>
      <c r="J27" s="18">
        <f>H27/I27</f>
        <v>0.77419354838709675</v>
      </c>
      <c r="K27" s="9">
        <f>F27/G27</f>
        <v>1</v>
      </c>
    </row>
    <row r="28" spans="1:11" ht="16.5" x14ac:dyDescent="0.3">
      <c r="B28" s="73" t="s">
        <v>56</v>
      </c>
      <c r="C28" s="76">
        <v>2</v>
      </c>
      <c r="D28" s="76">
        <v>0</v>
      </c>
      <c r="E28" s="76">
        <v>2</v>
      </c>
      <c r="F28" s="76">
        <v>0</v>
      </c>
      <c r="G28" s="76">
        <v>2</v>
      </c>
      <c r="H28" s="76">
        <v>23</v>
      </c>
      <c r="I28" s="76">
        <v>36</v>
      </c>
      <c r="J28" s="18">
        <f>H28/I28</f>
        <v>0.63888888888888884</v>
      </c>
      <c r="K28" s="9">
        <f>F28/G28</f>
        <v>0</v>
      </c>
    </row>
    <row r="29" spans="1:11" ht="17.25" thickBot="1" x14ac:dyDescent="0.35">
      <c r="B29" s="41"/>
      <c r="C29" s="20"/>
      <c r="D29" s="20"/>
      <c r="E29" s="20"/>
      <c r="F29" s="20"/>
      <c r="G29" s="20"/>
      <c r="H29" s="20"/>
      <c r="I29" s="20"/>
      <c r="J29" s="21" t="e">
        <f>H29/I29</f>
        <v>#DIV/0!</v>
      </c>
      <c r="K29" s="22" t="e">
        <f>F29/G29</f>
        <v>#DIV/0!</v>
      </c>
    </row>
    <row r="30" spans="1:11" ht="17.25" thickBot="1" x14ac:dyDescent="0.35">
      <c r="B30" s="14"/>
      <c r="C30" s="11"/>
      <c r="D30" s="11"/>
      <c r="E30" s="11"/>
      <c r="F30" s="12">
        <f t="shared" ref="F30:I30" si="5">SUM(F25:F29)</f>
        <v>3</v>
      </c>
      <c r="G30" s="12">
        <f t="shared" si="5"/>
        <v>3</v>
      </c>
      <c r="H30" s="12">
        <f t="shared" si="5"/>
        <v>83</v>
      </c>
      <c r="I30" s="12">
        <f t="shared" si="5"/>
        <v>83</v>
      </c>
      <c r="J30" s="14"/>
      <c r="K30" s="14"/>
    </row>
    <row r="31" spans="1:11" ht="17.25" thickBot="1" x14ac:dyDescent="0.35">
      <c r="B31" s="178" t="s">
        <v>21</v>
      </c>
      <c r="C31" s="177"/>
      <c r="D31" s="177"/>
      <c r="E31" s="177"/>
      <c r="F31" s="177"/>
      <c r="G31" s="177"/>
      <c r="H31" s="177"/>
      <c r="I31" s="177"/>
      <c r="J31" s="177"/>
      <c r="K31" s="179"/>
    </row>
    <row r="32" spans="1:11" ht="25.5" x14ac:dyDescent="0.25">
      <c r="A32" s="58" t="s">
        <v>59</v>
      </c>
      <c r="B32" s="30" t="s">
        <v>1</v>
      </c>
      <c r="C32" s="26" t="s">
        <v>2</v>
      </c>
      <c r="D32" s="26" t="s">
        <v>3</v>
      </c>
      <c r="E32" s="26" t="s">
        <v>4</v>
      </c>
      <c r="F32" s="26" t="s">
        <v>5</v>
      </c>
      <c r="G32" s="26" t="s">
        <v>6</v>
      </c>
      <c r="H32" s="26" t="s">
        <v>7</v>
      </c>
      <c r="I32" s="26" t="s">
        <v>8</v>
      </c>
      <c r="J32" s="28" t="s">
        <v>9</v>
      </c>
      <c r="K32" s="31" t="s">
        <v>30</v>
      </c>
    </row>
    <row r="33" spans="1:11" ht="16.5" x14ac:dyDescent="0.3">
      <c r="A33" s="59" t="s">
        <v>60</v>
      </c>
      <c r="B33" s="61" t="s">
        <v>46</v>
      </c>
      <c r="C33" s="46">
        <v>1</v>
      </c>
      <c r="D33" s="46">
        <v>1</v>
      </c>
      <c r="E33" s="46">
        <v>2</v>
      </c>
      <c r="F33" s="46">
        <v>1</v>
      </c>
      <c r="G33" s="46">
        <v>0</v>
      </c>
      <c r="H33" s="78">
        <v>18</v>
      </c>
      <c r="I33" s="78">
        <v>4</v>
      </c>
      <c r="J33" s="18">
        <f>H33/I33</f>
        <v>4.5</v>
      </c>
      <c r="K33" s="9" t="e">
        <f>F33/G33</f>
        <v>#DIV/0!</v>
      </c>
    </row>
    <row r="34" spans="1:11" ht="16.5" x14ac:dyDescent="0.3">
      <c r="A34" s="60" t="s">
        <v>61</v>
      </c>
      <c r="B34" s="67" t="s">
        <v>35</v>
      </c>
      <c r="C34" s="53">
        <v>1</v>
      </c>
      <c r="D34" s="53">
        <v>0</v>
      </c>
      <c r="E34" s="53">
        <v>1</v>
      </c>
      <c r="F34" s="53">
        <v>0</v>
      </c>
      <c r="G34" s="53">
        <v>1</v>
      </c>
      <c r="H34" s="53">
        <v>4</v>
      </c>
      <c r="I34" s="53">
        <v>18</v>
      </c>
      <c r="J34" s="18">
        <f>H34/I34</f>
        <v>0.22222222222222221</v>
      </c>
      <c r="K34" s="9">
        <f>F34/G34</f>
        <v>0</v>
      </c>
    </row>
    <row r="35" spans="1:11" ht="16.5" x14ac:dyDescent="0.3">
      <c r="B35" s="74" t="s">
        <v>66</v>
      </c>
      <c r="C35" s="54"/>
      <c r="D35" s="54"/>
      <c r="E35" s="54"/>
      <c r="F35" s="54"/>
      <c r="G35" s="54"/>
      <c r="H35" s="54"/>
      <c r="I35" s="54"/>
      <c r="J35" s="18" t="e">
        <f>H35/I35</f>
        <v>#DIV/0!</v>
      </c>
      <c r="K35" s="9" t="e">
        <f>F35/G35</f>
        <v>#DIV/0!</v>
      </c>
    </row>
    <row r="36" spans="1:11" ht="17.25" thickBot="1" x14ac:dyDescent="0.35">
      <c r="B36" s="42"/>
      <c r="C36" s="20"/>
      <c r="D36" s="20"/>
      <c r="E36" s="20"/>
      <c r="F36" s="20"/>
      <c r="G36" s="20"/>
      <c r="H36" s="20"/>
      <c r="I36" s="20"/>
      <c r="J36" s="21" t="e">
        <f>H36/I36</f>
        <v>#DIV/0!</v>
      </c>
      <c r="K36" s="22" t="e">
        <f>F36/G36</f>
        <v>#DIV/0!</v>
      </c>
    </row>
    <row r="37" spans="1:11" ht="17.25" thickBot="1" x14ac:dyDescent="0.35">
      <c r="B37" s="14"/>
      <c r="C37" s="11"/>
      <c r="D37" s="11"/>
      <c r="E37" s="11"/>
      <c r="F37" s="12">
        <f t="shared" ref="F37:I37" si="6">SUM(F32:F36)</f>
        <v>1</v>
      </c>
      <c r="G37" s="12">
        <f t="shared" si="6"/>
        <v>1</v>
      </c>
      <c r="H37" s="12">
        <f t="shared" si="6"/>
        <v>22</v>
      </c>
      <c r="I37" s="12">
        <f t="shared" si="6"/>
        <v>22</v>
      </c>
      <c r="J37" s="14"/>
      <c r="K37" s="14"/>
    </row>
    <row r="38" spans="1:11" ht="17.25" thickBot="1" x14ac:dyDescent="0.35">
      <c r="B38" s="178" t="s">
        <v>22</v>
      </c>
      <c r="C38" s="177"/>
      <c r="D38" s="177"/>
      <c r="E38" s="177"/>
      <c r="F38" s="177"/>
      <c r="G38" s="177"/>
      <c r="H38" s="177"/>
      <c r="I38" s="177"/>
      <c r="J38" s="177"/>
      <c r="K38" s="179"/>
    </row>
    <row r="39" spans="1:11" ht="25.5" x14ac:dyDescent="0.25">
      <c r="A39" s="58" t="s">
        <v>59</v>
      </c>
      <c r="B39" s="30" t="s">
        <v>1</v>
      </c>
      <c r="C39" s="26" t="s">
        <v>2</v>
      </c>
      <c r="D39" s="26" t="s">
        <v>3</v>
      </c>
      <c r="E39" s="26" t="s">
        <v>4</v>
      </c>
      <c r="F39" s="26" t="s">
        <v>5</v>
      </c>
      <c r="G39" s="26" t="s">
        <v>6</v>
      </c>
      <c r="H39" s="26" t="s">
        <v>7</v>
      </c>
      <c r="I39" s="26" t="s">
        <v>8</v>
      </c>
      <c r="J39" s="28" t="s">
        <v>9</v>
      </c>
      <c r="K39" s="31" t="s">
        <v>30</v>
      </c>
    </row>
    <row r="40" spans="1:11" ht="16.5" x14ac:dyDescent="0.3">
      <c r="A40" s="59" t="s">
        <v>60</v>
      </c>
      <c r="B40" s="61" t="s">
        <v>11</v>
      </c>
      <c r="C40" s="46">
        <v>2</v>
      </c>
      <c r="D40" s="46">
        <v>1</v>
      </c>
      <c r="E40" s="46">
        <v>3</v>
      </c>
      <c r="F40" s="46">
        <v>1</v>
      </c>
      <c r="G40" s="46">
        <v>1</v>
      </c>
      <c r="H40" s="46">
        <v>36</v>
      </c>
      <c r="I40" s="46">
        <v>29</v>
      </c>
      <c r="J40" s="18">
        <f>H40/I40</f>
        <v>1.2413793103448276</v>
      </c>
      <c r="K40" s="9">
        <f>F40/G40</f>
        <v>1</v>
      </c>
    </row>
    <row r="41" spans="1:11" ht="16.5" x14ac:dyDescent="0.3">
      <c r="A41" s="60" t="s">
        <v>61</v>
      </c>
      <c r="B41" s="80" t="s">
        <v>33</v>
      </c>
      <c r="C41" s="53">
        <v>2</v>
      </c>
      <c r="D41" s="53">
        <v>1</v>
      </c>
      <c r="E41" s="53">
        <v>3</v>
      </c>
      <c r="F41" s="53">
        <v>1</v>
      </c>
      <c r="G41" s="53">
        <v>1</v>
      </c>
      <c r="H41" s="53">
        <v>33</v>
      </c>
      <c r="I41" s="53">
        <v>36</v>
      </c>
      <c r="J41" s="18">
        <f>H41/I41</f>
        <v>0.91666666666666663</v>
      </c>
      <c r="K41" s="9">
        <f>F41/G41</f>
        <v>1</v>
      </c>
    </row>
    <row r="42" spans="1:11" ht="16.5" x14ac:dyDescent="0.3">
      <c r="B42" s="73" t="s">
        <v>67</v>
      </c>
      <c r="C42" s="75">
        <v>2</v>
      </c>
      <c r="D42" s="75">
        <v>1</v>
      </c>
      <c r="E42" s="75">
        <v>3</v>
      </c>
      <c r="F42" s="75">
        <v>1</v>
      </c>
      <c r="G42" s="75">
        <v>1</v>
      </c>
      <c r="H42" s="79">
        <v>27</v>
      </c>
      <c r="I42" s="79">
        <v>31</v>
      </c>
      <c r="J42" s="18">
        <f>H42/I42</f>
        <v>0.87096774193548387</v>
      </c>
      <c r="K42" s="9">
        <f>F42/G42</f>
        <v>1</v>
      </c>
    </row>
    <row r="43" spans="1:11" ht="17.25" thickBot="1" x14ac:dyDescent="0.35">
      <c r="B43" s="42"/>
      <c r="C43" s="20"/>
      <c r="D43" s="20"/>
      <c r="E43" s="20"/>
      <c r="F43" s="20"/>
      <c r="G43" s="20"/>
      <c r="H43" s="20"/>
      <c r="I43" s="20"/>
      <c r="J43" s="21" t="e">
        <f t="shared" ref="J43" si="7">H43/I43</f>
        <v>#DIV/0!</v>
      </c>
      <c r="K43" s="22" t="e">
        <f t="shared" ref="K43" si="8">F43/G43</f>
        <v>#DIV/0!</v>
      </c>
    </row>
    <row r="44" spans="1:11" ht="16.5" x14ac:dyDescent="0.3">
      <c r="B44" s="14"/>
      <c r="C44" s="11"/>
      <c r="D44" s="11"/>
      <c r="E44" s="11"/>
      <c r="F44" s="12">
        <f t="shared" ref="F44:I44" si="9">SUM(F39:F43)</f>
        <v>3</v>
      </c>
      <c r="G44" s="12">
        <f t="shared" si="9"/>
        <v>3</v>
      </c>
      <c r="H44" s="12">
        <f t="shared" si="9"/>
        <v>96</v>
      </c>
      <c r="I44" s="12">
        <f t="shared" si="9"/>
        <v>96</v>
      </c>
      <c r="J44" s="14"/>
      <c r="K44" s="14"/>
    </row>
    <row r="45" spans="1:11" ht="17.25" thickBot="1" x14ac:dyDescent="0.35">
      <c r="B45" s="14"/>
      <c r="C45" s="11"/>
      <c r="D45" s="11"/>
      <c r="E45" s="11"/>
      <c r="F45" s="12"/>
      <c r="G45" s="12"/>
      <c r="H45" s="12"/>
      <c r="I45" s="12"/>
      <c r="J45" s="14"/>
      <c r="K45" s="14"/>
    </row>
    <row r="46" spans="1:11" ht="17.25" thickBot="1" x14ac:dyDescent="0.35">
      <c r="B46" s="178" t="s">
        <v>24</v>
      </c>
      <c r="C46" s="177"/>
      <c r="D46" s="177"/>
      <c r="E46" s="177"/>
      <c r="F46" s="177"/>
      <c r="G46" s="177"/>
      <c r="H46" s="177"/>
      <c r="I46" s="177"/>
      <c r="J46" s="177"/>
      <c r="K46" s="179"/>
    </row>
    <row r="47" spans="1:11" ht="25.5" x14ac:dyDescent="0.25">
      <c r="A47" s="58" t="s">
        <v>59</v>
      </c>
      <c r="B47" s="30" t="s">
        <v>1</v>
      </c>
      <c r="C47" s="26" t="s">
        <v>2</v>
      </c>
      <c r="D47" s="26" t="s">
        <v>3</v>
      </c>
      <c r="E47" s="26" t="s">
        <v>4</v>
      </c>
      <c r="F47" s="26" t="s">
        <v>5</v>
      </c>
      <c r="G47" s="26" t="s">
        <v>6</v>
      </c>
      <c r="H47" s="26" t="s">
        <v>7</v>
      </c>
      <c r="I47" s="26" t="s">
        <v>8</v>
      </c>
      <c r="J47" s="28" t="s">
        <v>9</v>
      </c>
      <c r="K47" s="31" t="s">
        <v>30</v>
      </c>
    </row>
    <row r="48" spans="1:11" ht="16.5" x14ac:dyDescent="0.3">
      <c r="A48" s="59" t="s">
        <v>60</v>
      </c>
      <c r="B48" s="61" t="s">
        <v>37</v>
      </c>
      <c r="C48" s="46">
        <v>1</v>
      </c>
      <c r="D48" s="46">
        <v>1</v>
      </c>
      <c r="E48" s="46">
        <v>2</v>
      </c>
      <c r="F48" s="46">
        <v>1</v>
      </c>
      <c r="G48" s="46">
        <v>0</v>
      </c>
      <c r="H48" s="46">
        <v>18</v>
      </c>
      <c r="I48" s="46">
        <v>5</v>
      </c>
      <c r="J48" s="18">
        <f>H48/I48</f>
        <v>3.6</v>
      </c>
      <c r="K48" s="9" t="e">
        <f>F48/G48</f>
        <v>#DIV/0!</v>
      </c>
    </row>
    <row r="49" spans="1:11" ht="16.5" x14ac:dyDescent="0.3">
      <c r="A49" s="60" t="s">
        <v>61</v>
      </c>
      <c r="B49" s="67" t="s">
        <v>55</v>
      </c>
      <c r="C49" s="53">
        <v>1</v>
      </c>
      <c r="D49" s="53">
        <v>0</v>
      </c>
      <c r="E49" s="53">
        <v>1</v>
      </c>
      <c r="F49" s="53">
        <v>0</v>
      </c>
      <c r="G49" s="53">
        <v>1</v>
      </c>
      <c r="H49" s="55">
        <v>5</v>
      </c>
      <c r="I49" s="55">
        <v>18</v>
      </c>
      <c r="J49" s="18">
        <f>H49/I49</f>
        <v>0.27777777777777779</v>
      </c>
      <c r="K49" s="9">
        <f>F49/G49</f>
        <v>0</v>
      </c>
    </row>
    <row r="50" spans="1:11" ht="16.5" x14ac:dyDescent="0.3">
      <c r="B50" s="74" t="s">
        <v>69</v>
      </c>
      <c r="C50" s="54"/>
      <c r="D50" s="54"/>
      <c r="E50" s="54"/>
      <c r="F50" s="54"/>
      <c r="G50" s="54"/>
      <c r="H50" s="54"/>
      <c r="I50" s="54"/>
      <c r="J50" s="18" t="e">
        <f>H50/I50</f>
        <v>#DIV/0!</v>
      </c>
      <c r="K50" s="9" t="e">
        <f>F50/G50</f>
        <v>#DIV/0!</v>
      </c>
    </row>
    <row r="51" spans="1:11" ht="17.25" thickBot="1" x14ac:dyDescent="0.35">
      <c r="B51" s="42"/>
      <c r="C51" s="20"/>
      <c r="D51" s="20"/>
      <c r="E51" s="20"/>
      <c r="F51" s="20"/>
      <c r="G51" s="20"/>
      <c r="H51" s="20"/>
      <c r="I51" s="20"/>
      <c r="J51" s="21" t="e">
        <f t="shared" ref="J51" si="10">H51/I51</f>
        <v>#DIV/0!</v>
      </c>
      <c r="K51" s="22" t="e">
        <f t="shared" ref="K51" si="11">F51/G51</f>
        <v>#DIV/0!</v>
      </c>
    </row>
    <row r="52" spans="1:11" ht="17.25" thickBot="1" x14ac:dyDescent="0.35">
      <c r="B52" s="14"/>
      <c r="C52" s="11"/>
      <c r="D52" s="11"/>
      <c r="E52" s="11"/>
      <c r="F52" s="12">
        <f t="shared" ref="F52:I52" si="12">SUM(F47:F51)</f>
        <v>1</v>
      </c>
      <c r="G52" s="12">
        <f t="shared" si="12"/>
        <v>1</v>
      </c>
      <c r="H52" s="12">
        <f t="shared" si="12"/>
        <v>23</v>
      </c>
      <c r="I52" s="12">
        <f t="shared" si="12"/>
        <v>23</v>
      </c>
      <c r="J52" s="14"/>
      <c r="K52" s="14"/>
    </row>
    <row r="53" spans="1:11" ht="17.25" thickBot="1" x14ac:dyDescent="0.35">
      <c r="B53" s="178" t="s">
        <v>39</v>
      </c>
      <c r="C53" s="177"/>
      <c r="D53" s="177"/>
      <c r="E53" s="177"/>
      <c r="F53" s="177"/>
      <c r="G53" s="177"/>
      <c r="H53" s="177"/>
      <c r="I53" s="177"/>
      <c r="J53" s="177"/>
      <c r="K53" s="179"/>
    </row>
    <row r="54" spans="1:11" ht="25.5" x14ac:dyDescent="0.25">
      <c r="A54" s="58" t="s">
        <v>59</v>
      </c>
      <c r="B54" s="30" t="s">
        <v>1</v>
      </c>
      <c r="C54" s="26" t="s">
        <v>2</v>
      </c>
      <c r="D54" s="26" t="s">
        <v>3</v>
      </c>
      <c r="E54" s="26" t="s">
        <v>4</v>
      </c>
      <c r="F54" s="26" t="s">
        <v>5</v>
      </c>
      <c r="G54" s="26" t="s">
        <v>6</v>
      </c>
      <c r="H54" s="26" t="s">
        <v>7</v>
      </c>
      <c r="I54" s="26" t="s">
        <v>8</v>
      </c>
      <c r="J54" s="28" t="s">
        <v>9</v>
      </c>
      <c r="K54" s="31" t="s">
        <v>30</v>
      </c>
    </row>
    <row r="55" spans="1:11" ht="16.5" x14ac:dyDescent="0.3">
      <c r="A55" s="59" t="s">
        <v>60</v>
      </c>
      <c r="B55" s="61" t="s">
        <v>51</v>
      </c>
      <c r="C55" s="46">
        <v>2</v>
      </c>
      <c r="D55" s="46">
        <v>2</v>
      </c>
      <c r="E55" s="46">
        <v>4</v>
      </c>
      <c r="F55" s="46">
        <v>2</v>
      </c>
      <c r="G55" s="46">
        <v>0</v>
      </c>
      <c r="H55" s="46">
        <v>36</v>
      </c>
      <c r="I55" s="46">
        <v>14</v>
      </c>
      <c r="J55" s="18">
        <f>H55/I55</f>
        <v>2.5714285714285716</v>
      </c>
      <c r="K55" s="9" t="e">
        <f>F55/G55</f>
        <v>#DIV/0!</v>
      </c>
    </row>
    <row r="56" spans="1:11" ht="16.5" x14ac:dyDescent="0.3">
      <c r="A56" s="60" t="s">
        <v>61</v>
      </c>
      <c r="B56" s="80" t="s">
        <v>48</v>
      </c>
      <c r="C56" s="53">
        <v>2</v>
      </c>
      <c r="D56" s="53">
        <v>1</v>
      </c>
      <c r="E56" s="53">
        <v>3</v>
      </c>
      <c r="F56" s="53">
        <v>1</v>
      </c>
      <c r="G56" s="53">
        <v>1</v>
      </c>
      <c r="H56" s="53">
        <v>27</v>
      </c>
      <c r="I56" s="53">
        <v>29</v>
      </c>
      <c r="J56" s="18">
        <f>H56/I56</f>
        <v>0.93103448275862066</v>
      </c>
      <c r="K56" s="9">
        <f>F56/G56</f>
        <v>1</v>
      </c>
    </row>
    <row r="57" spans="1:11" ht="16.5" x14ac:dyDescent="0.3">
      <c r="B57" s="73" t="s">
        <v>70</v>
      </c>
      <c r="C57" s="75">
        <v>2</v>
      </c>
      <c r="D57" s="75">
        <v>0</v>
      </c>
      <c r="E57" s="75">
        <v>2</v>
      </c>
      <c r="F57" s="75">
        <v>0</v>
      </c>
      <c r="G57" s="75">
        <v>2</v>
      </c>
      <c r="H57" s="79">
        <v>16</v>
      </c>
      <c r="I57" s="79">
        <v>36</v>
      </c>
      <c r="J57" s="18">
        <f>H57/I57</f>
        <v>0.44444444444444442</v>
      </c>
      <c r="K57" s="9">
        <f>F57/G57</f>
        <v>0</v>
      </c>
    </row>
    <row r="58" spans="1:11" ht="17.25" thickBot="1" x14ac:dyDescent="0.35">
      <c r="B58" s="42"/>
      <c r="C58" s="20"/>
      <c r="D58" s="20"/>
      <c r="E58" s="20"/>
      <c r="F58" s="20"/>
      <c r="G58" s="20"/>
      <c r="H58" s="20"/>
      <c r="I58" s="20"/>
      <c r="J58" s="21" t="e">
        <f>H58/I58</f>
        <v>#DIV/0!</v>
      </c>
      <c r="K58" s="22" t="e">
        <f>F58/G58</f>
        <v>#DIV/0!</v>
      </c>
    </row>
    <row r="59" spans="1:11" ht="17.25" thickBot="1" x14ac:dyDescent="0.35">
      <c r="B59" s="14"/>
      <c r="C59" s="11"/>
      <c r="D59" s="11"/>
      <c r="E59" s="11"/>
      <c r="F59" s="12">
        <f t="shared" ref="F59:I59" si="13">SUM(F54:F58)</f>
        <v>3</v>
      </c>
      <c r="G59" s="12">
        <f t="shared" si="13"/>
        <v>3</v>
      </c>
      <c r="H59" s="12">
        <f t="shared" si="13"/>
        <v>79</v>
      </c>
      <c r="I59" s="12">
        <f t="shared" si="13"/>
        <v>79</v>
      </c>
      <c r="J59" s="14"/>
      <c r="K59" s="14"/>
    </row>
    <row r="60" spans="1:11" ht="17.25" thickBot="1" x14ac:dyDescent="0.35">
      <c r="B60" s="178" t="s">
        <v>41</v>
      </c>
      <c r="C60" s="215"/>
      <c r="D60" s="215"/>
      <c r="E60" s="215"/>
      <c r="F60" s="215"/>
      <c r="G60" s="215"/>
      <c r="H60" s="215"/>
      <c r="I60" s="215"/>
      <c r="J60" s="215"/>
      <c r="K60" s="216"/>
    </row>
    <row r="61" spans="1:11" ht="25.5" x14ac:dyDescent="0.25">
      <c r="A61" s="58" t="s">
        <v>59</v>
      </c>
      <c r="B61" s="30" t="s">
        <v>1</v>
      </c>
      <c r="C61" s="26" t="s">
        <v>2</v>
      </c>
      <c r="D61" s="26" t="s">
        <v>3</v>
      </c>
      <c r="E61" s="26" t="s">
        <v>4</v>
      </c>
      <c r="F61" s="26" t="s">
        <v>5</v>
      </c>
      <c r="G61" s="26" t="s">
        <v>6</v>
      </c>
      <c r="H61" s="26" t="s">
        <v>7</v>
      </c>
      <c r="I61" s="26" t="s">
        <v>8</v>
      </c>
      <c r="J61" s="28" t="s">
        <v>9</v>
      </c>
      <c r="K61" s="31" t="s">
        <v>30</v>
      </c>
    </row>
    <row r="62" spans="1:11" ht="16.5" x14ac:dyDescent="0.3">
      <c r="A62" s="59" t="s">
        <v>60</v>
      </c>
      <c r="B62" s="81" t="s">
        <v>49</v>
      </c>
      <c r="C62" s="46">
        <v>2</v>
      </c>
      <c r="D62" s="46">
        <v>2</v>
      </c>
      <c r="E62" s="46">
        <v>4</v>
      </c>
      <c r="F62" s="46">
        <v>2</v>
      </c>
      <c r="G62" s="46">
        <v>0</v>
      </c>
      <c r="H62" s="46">
        <v>36</v>
      </c>
      <c r="I62" s="46">
        <v>16</v>
      </c>
      <c r="J62" s="18">
        <f>H62/I62</f>
        <v>2.25</v>
      </c>
      <c r="K62" s="9" t="e">
        <f>F62/G62</f>
        <v>#DIV/0!</v>
      </c>
    </row>
    <row r="63" spans="1:11" ht="16.5" x14ac:dyDescent="0.3">
      <c r="A63" s="60" t="s">
        <v>61</v>
      </c>
      <c r="B63" s="67" t="s">
        <v>71</v>
      </c>
      <c r="C63" s="53">
        <v>2</v>
      </c>
      <c r="D63" s="53">
        <v>1</v>
      </c>
      <c r="E63" s="53">
        <v>3</v>
      </c>
      <c r="F63" s="53">
        <v>1</v>
      </c>
      <c r="G63" s="53">
        <v>1</v>
      </c>
      <c r="H63" s="53">
        <v>28</v>
      </c>
      <c r="I63" s="53">
        <v>22</v>
      </c>
      <c r="J63" s="18">
        <f>H63/I63</f>
        <v>1.2727272727272727</v>
      </c>
      <c r="K63" s="9">
        <f>F63/G63</f>
        <v>1</v>
      </c>
    </row>
    <row r="64" spans="1:11" ht="16.5" x14ac:dyDescent="0.3">
      <c r="B64" s="73" t="s">
        <v>50</v>
      </c>
      <c r="C64" s="75">
        <v>2</v>
      </c>
      <c r="D64" s="75">
        <v>0</v>
      </c>
      <c r="E64" s="75">
        <v>2</v>
      </c>
      <c r="F64" s="75">
        <v>0</v>
      </c>
      <c r="G64" s="75">
        <v>2</v>
      </c>
      <c r="H64" s="79">
        <v>10</v>
      </c>
      <c r="I64" s="79">
        <v>36</v>
      </c>
      <c r="J64" s="18">
        <f>H64/I64</f>
        <v>0.27777777777777779</v>
      </c>
      <c r="K64" s="9">
        <f>F64/G64</f>
        <v>0</v>
      </c>
    </row>
    <row r="65" spans="1:11" ht="17.25" thickBot="1" x14ac:dyDescent="0.35">
      <c r="B65" s="42"/>
      <c r="C65" s="20"/>
      <c r="D65" s="20"/>
      <c r="E65" s="20"/>
      <c r="F65" s="20"/>
      <c r="G65" s="20"/>
      <c r="H65" s="20"/>
      <c r="I65" s="20"/>
      <c r="J65" s="21" t="e">
        <f>H65/I65</f>
        <v>#DIV/0!</v>
      </c>
      <c r="K65" s="22" t="e">
        <f>F65/G65</f>
        <v>#DIV/0!</v>
      </c>
    </row>
    <row r="66" spans="1:11" ht="17.25" thickBot="1" x14ac:dyDescent="0.35">
      <c r="B66" s="14"/>
      <c r="C66" s="11"/>
      <c r="D66" s="11"/>
      <c r="E66" s="11"/>
      <c r="F66" s="12">
        <f t="shared" ref="F66:I66" si="14">SUM(F61:F65)</f>
        <v>3</v>
      </c>
      <c r="G66" s="12">
        <f t="shared" si="14"/>
        <v>3</v>
      </c>
      <c r="H66" s="12">
        <f t="shared" si="14"/>
        <v>74</v>
      </c>
      <c r="I66" s="12">
        <f t="shared" si="14"/>
        <v>74</v>
      </c>
      <c r="J66" s="14"/>
      <c r="K66" s="14"/>
    </row>
    <row r="67" spans="1:11" ht="17.25" thickBot="1" x14ac:dyDescent="0.35">
      <c r="B67" s="178" t="s">
        <v>43</v>
      </c>
      <c r="C67" s="215"/>
      <c r="D67" s="215"/>
      <c r="E67" s="215"/>
      <c r="F67" s="215"/>
      <c r="G67" s="215"/>
      <c r="H67" s="215"/>
      <c r="I67" s="215"/>
      <c r="J67" s="215"/>
      <c r="K67" s="216"/>
    </row>
    <row r="68" spans="1:11" ht="25.5" x14ac:dyDescent="0.25">
      <c r="A68" s="58" t="s">
        <v>59</v>
      </c>
      <c r="B68" s="30" t="s">
        <v>1</v>
      </c>
      <c r="C68" s="26" t="s">
        <v>2</v>
      </c>
      <c r="D68" s="26" t="s">
        <v>3</v>
      </c>
      <c r="E68" s="26" t="s">
        <v>4</v>
      </c>
      <c r="F68" s="26" t="s">
        <v>5</v>
      </c>
      <c r="G68" s="26" t="s">
        <v>6</v>
      </c>
      <c r="H68" s="26" t="s">
        <v>7</v>
      </c>
      <c r="I68" s="26" t="s">
        <v>8</v>
      </c>
      <c r="J68" s="28" t="s">
        <v>9</v>
      </c>
      <c r="K68" s="31" t="s">
        <v>30</v>
      </c>
    </row>
    <row r="69" spans="1:11" ht="16.5" x14ac:dyDescent="0.3">
      <c r="A69" s="59" t="s">
        <v>60</v>
      </c>
      <c r="B69" s="61" t="s">
        <v>23</v>
      </c>
      <c r="C69" s="46">
        <v>1</v>
      </c>
      <c r="D69" s="46">
        <v>1</v>
      </c>
      <c r="E69" s="46">
        <v>2</v>
      </c>
      <c r="F69" s="46">
        <v>1</v>
      </c>
      <c r="G69" s="46">
        <v>0</v>
      </c>
      <c r="H69" s="78">
        <v>18</v>
      </c>
      <c r="I69" s="78">
        <v>4</v>
      </c>
      <c r="J69" s="18">
        <f>H69/I69</f>
        <v>4.5</v>
      </c>
      <c r="K69" s="9" t="e">
        <f>F69/G69</f>
        <v>#DIV/0!</v>
      </c>
    </row>
    <row r="70" spans="1:11" ht="16.5" x14ac:dyDescent="0.3">
      <c r="A70" s="60" t="s">
        <v>61</v>
      </c>
      <c r="B70" s="67" t="s">
        <v>36</v>
      </c>
      <c r="C70" s="53">
        <v>1</v>
      </c>
      <c r="D70" s="53">
        <v>0</v>
      </c>
      <c r="E70" s="53">
        <v>1</v>
      </c>
      <c r="F70" s="53">
        <v>0</v>
      </c>
      <c r="G70" s="53">
        <v>1</v>
      </c>
      <c r="H70" s="53">
        <v>4</v>
      </c>
      <c r="I70" s="53">
        <v>18</v>
      </c>
      <c r="J70" s="18">
        <f>H70/I70</f>
        <v>0.22222222222222221</v>
      </c>
      <c r="K70" s="9">
        <f>F70/G70</f>
        <v>0</v>
      </c>
    </row>
    <row r="71" spans="1:11" ht="16.5" x14ac:dyDescent="0.3">
      <c r="B71" s="74" t="s">
        <v>25</v>
      </c>
      <c r="C71" s="54"/>
      <c r="D71" s="54"/>
      <c r="E71" s="54"/>
      <c r="F71" s="54"/>
      <c r="G71" s="54"/>
      <c r="H71" s="54"/>
      <c r="I71" s="54"/>
      <c r="J71" s="18" t="e">
        <f>H71/I71</f>
        <v>#DIV/0!</v>
      </c>
      <c r="K71" s="9" t="e">
        <f>F71/G71</f>
        <v>#DIV/0!</v>
      </c>
    </row>
    <row r="72" spans="1:11" ht="17.25" thickBot="1" x14ac:dyDescent="0.35">
      <c r="B72" s="42"/>
      <c r="C72" s="20"/>
      <c r="D72" s="20"/>
      <c r="E72" s="20"/>
      <c r="F72" s="20"/>
      <c r="G72" s="20"/>
      <c r="H72" s="20"/>
      <c r="I72" s="20"/>
      <c r="J72" s="21" t="e">
        <f>H72/I72</f>
        <v>#DIV/0!</v>
      </c>
      <c r="K72" s="22" t="e">
        <f>F72/G72</f>
        <v>#DIV/0!</v>
      </c>
    </row>
    <row r="73" spans="1:11" ht="14.25" customHeight="1" thickBot="1" x14ac:dyDescent="0.35">
      <c r="B73" s="14"/>
      <c r="C73" s="11"/>
      <c r="D73" s="11"/>
      <c r="E73" s="11"/>
      <c r="F73" s="12">
        <f t="shared" ref="F73:I73" si="15">SUM(F68:F72)</f>
        <v>1</v>
      </c>
      <c r="G73" s="12">
        <f t="shared" si="15"/>
        <v>1</v>
      </c>
      <c r="H73" s="12">
        <f t="shared" si="15"/>
        <v>22</v>
      </c>
      <c r="I73" s="12">
        <f t="shared" si="15"/>
        <v>22</v>
      </c>
      <c r="J73" s="14"/>
      <c r="K73" s="14"/>
    </row>
    <row r="74" spans="1:11" ht="14.25" customHeight="1" thickBot="1" x14ac:dyDescent="0.35">
      <c r="B74" s="178" t="s">
        <v>45</v>
      </c>
      <c r="C74" s="215"/>
      <c r="D74" s="215"/>
      <c r="E74" s="215"/>
      <c r="F74" s="215"/>
      <c r="G74" s="215"/>
      <c r="H74" s="215"/>
      <c r="I74" s="215"/>
      <c r="J74" s="215"/>
      <c r="K74" s="216"/>
    </row>
    <row r="75" spans="1:11" ht="25.5" x14ac:dyDescent="0.25">
      <c r="A75" s="58" t="s">
        <v>59</v>
      </c>
      <c r="B75" s="30" t="s">
        <v>1</v>
      </c>
      <c r="C75" s="26" t="s">
        <v>2</v>
      </c>
      <c r="D75" s="26" t="s">
        <v>3</v>
      </c>
      <c r="E75" s="26" t="s">
        <v>4</v>
      </c>
      <c r="F75" s="26" t="s">
        <v>5</v>
      </c>
      <c r="G75" s="26" t="s">
        <v>6</v>
      </c>
      <c r="H75" s="26" t="s">
        <v>7</v>
      </c>
      <c r="I75" s="26" t="s">
        <v>8</v>
      </c>
      <c r="J75" s="28" t="s">
        <v>9</v>
      </c>
      <c r="K75" s="31" t="s">
        <v>30</v>
      </c>
    </row>
    <row r="76" spans="1:11" ht="14.25" customHeight="1" x14ac:dyDescent="0.3">
      <c r="A76" s="59" t="s">
        <v>60</v>
      </c>
      <c r="B76" s="85" t="s">
        <v>54</v>
      </c>
      <c r="C76" s="63">
        <v>2</v>
      </c>
      <c r="D76" s="63">
        <v>2</v>
      </c>
      <c r="E76" s="63">
        <v>4</v>
      </c>
      <c r="F76" s="63">
        <v>2</v>
      </c>
      <c r="G76" s="63">
        <v>0</v>
      </c>
      <c r="H76" s="63">
        <f>19+18</f>
        <v>37</v>
      </c>
      <c r="I76" s="63">
        <v>24</v>
      </c>
      <c r="J76" s="18">
        <f>H76/I76</f>
        <v>1.5416666666666667</v>
      </c>
      <c r="K76" s="9" t="e">
        <f>F76/G76</f>
        <v>#DIV/0!</v>
      </c>
    </row>
    <row r="77" spans="1:11" ht="14.25" customHeight="1" x14ac:dyDescent="0.3">
      <c r="A77" s="60" t="s">
        <v>61</v>
      </c>
      <c r="B77" s="84" t="s">
        <v>64</v>
      </c>
      <c r="C77" s="64">
        <v>2</v>
      </c>
      <c r="D77" s="64">
        <v>1</v>
      </c>
      <c r="E77" s="64">
        <v>3</v>
      </c>
      <c r="F77" s="64">
        <v>1</v>
      </c>
      <c r="G77" s="64">
        <v>1</v>
      </c>
      <c r="H77" s="77">
        <v>25</v>
      </c>
      <c r="I77" s="77">
        <v>26</v>
      </c>
      <c r="J77" s="18">
        <f>H77/I77</f>
        <v>0.96153846153846156</v>
      </c>
      <c r="K77" s="9">
        <f>F77/G77</f>
        <v>1</v>
      </c>
    </row>
    <row r="78" spans="1:11" ht="14.25" customHeight="1" x14ac:dyDescent="0.3">
      <c r="B78" s="73" t="s">
        <v>38</v>
      </c>
      <c r="C78" s="75">
        <v>2</v>
      </c>
      <c r="D78" s="75">
        <v>0</v>
      </c>
      <c r="E78" s="75">
        <v>2</v>
      </c>
      <c r="F78" s="75">
        <v>0</v>
      </c>
      <c r="G78" s="75">
        <v>2</v>
      </c>
      <c r="H78" s="75">
        <v>25</v>
      </c>
      <c r="I78" s="75">
        <v>37</v>
      </c>
      <c r="J78" s="18">
        <f>H78/I78</f>
        <v>0.67567567567567566</v>
      </c>
      <c r="K78" s="9">
        <f>F78/G78</f>
        <v>0</v>
      </c>
    </row>
    <row r="79" spans="1:11" ht="14.25" customHeight="1" thickBot="1" x14ac:dyDescent="0.35">
      <c r="B79" s="82" t="s">
        <v>19</v>
      </c>
      <c r="C79" s="83"/>
      <c r="D79" s="83"/>
      <c r="E79" s="83"/>
      <c r="F79" s="83"/>
      <c r="G79" s="83"/>
      <c r="H79" s="83"/>
      <c r="I79" s="83"/>
      <c r="J79" s="21" t="e">
        <f>H79/I79</f>
        <v>#DIV/0!</v>
      </c>
      <c r="K79" s="22" t="e">
        <f>F79/G79</f>
        <v>#DIV/0!</v>
      </c>
    </row>
    <row r="80" spans="1:11" ht="14.25" customHeight="1" x14ac:dyDescent="0.3">
      <c r="B80" s="14"/>
      <c r="C80" s="11"/>
      <c r="D80" s="11"/>
      <c r="E80" s="11"/>
      <c r="F80" s="12">
        <f t="shared" ref="F80:I80" si="16">SUM(F75:F79)</f>
        <v>3</v>
      </c>
      <c r="G80" s="12">
        <f t="shared" si="16"/>
        <v>3</v>
      </c>
      <c r="H80" s="12">
        <f t="shared" si="16"/>
        <v>87</v>
      </c>
      <c r="I80" s="12">
        <f t="shared" si="16"/>
        <v>87</v>
      </c>
      <c r="J80" s="14"/>
      <c r="K80" s="14"/>
    </row>
    <row r="81" spans="1:13" ht="14.25" customHeight="1" x14ac:dyDescent="0.3">
      <c r="B81" s="14"/>
      <c r="C81" s="11"/>
      <c r="D81" s="11"/>
      <c r="E81" s="11"/>
      <c r="F81" s="12"/>
      <c r="G81" s="12"/>
      <c r="H81" s="12"/>
      <c r="I81" s="12"/>
      <c r="J81" s="14"/>
      <c r="K81" s="14"/>
    </row>
    <row r="82" spans="1:13" ht="14.25" customHeight="1" thickBot="1" x14ac:dyDescent="0.35">
      <c r="B82" s="14"/>
      <c r="C82" s="11"/>
      <c r="D82" s="11"/>
      <c r="E82" s="11"/>
      <c r="F82" s="12"/>
      <c r="G82" s="12"/>
      <c r="H82" s="12"/>
      <c r="I82" s="12"/>
      <c r="J82" s="14"/>
      <c r="K82" s="14"/>
    </row>
    <row r="83" spans="1:13" ht="17.25" thickBot="1" x14ac:dyDescent="0.35">
      <c r="A83" s="47"/>
      <c r="B83" s="183" t="s">
        <v>57</v>
      </c>
      <c r="C83" s="213"/>
      <c r="D83" s="213"/>
      <c r="E83" s="213"/>
      <c r="F83" s="213"/>
      <c r="G83" s="213"/>
      <c r="H83" s="213"/>
      <c r="I83" s="213"/>
      <c r="J83" s="213"/>
      <c r="K83" s="213"/>
    </row>
    <row r="84" spans="1:13" ht="25.5" x14ac:dyDescent="0.25">
      <c r="A84" s="58" t="s">
        <v>59</v>
      </c>
      <c r="B84" s="30" t="s">
        <v>1</v>
      </c>
      <c r="C84" s="26" t="s">
        <v>2</v>
      </c>
      <c r="D84" s="26" t="s">
        <v>3</v>
      </c>
      <c r="E84" s="26" t="s">
        <v>4</v>
      </c>
      <c r="F84" s="26" t="s">
        <v>5</v>
      </c>
      <c r="G84" s="26" t="s">
        <v>6</v>
      </c>
      <c r="H84" s="26" t="s">
        <v>7</v>
      </c>
      <c r="I84" s="26" t="s">
        <v>8</v>
      </c>
      <c r="J84" s="28" t="s">
        <v>9</v>
      </c>
      <c r="K84" s="31" t="s">
        <v>10</v>
      </c>
      <c r="L84" s="57" t="s">
        <v>62</v>
      </c>
      <c r="M84" s="57" t="s">
        <v>63</v>
      </c>
    </row>
    <row r="85" spans="1:13" ht="16.5" x14ac:dyDescent="0.3">
      <c r="A85" s="86">
        <v>1</v>
      </c>
      <c r="B85" s="88" t="s">
        <v>46</v>
      </c>
      <c r="C85" s="46">
        <v>1</v>
      </c>
      <c r="D85" s="46">
        <v>1</v>
      </c>
      <c r="E85" s="46">
        <v>2</v>
      </c>
      <c r="F85" s="46">
        <v>1</v>
      </c>
      <c r="G85" s="46">
        <v>0</v>
      </c>
      <c r="H85" s="78">
        <v>18</v>
      </c>
      <c r="I85" s="78">
        <v>4</v>
      </c>
      <c r="J85" s="18">
        <f t="shared" ref="J85:J95" si="17">H85/I85</f>
        <v>4.5</v>
      </c>
      <c r="K85" s="9" t="e">
        <f t="shared" ref="K85:K95" si="18">F85/G85</f>
        <v>#DIV/0!</v>
      </c>
      <c r="L85" s="56">
        <f t="shared" ref="L85:L95" si="19">F85-G85</f>
        <v>1</v>
      </c>
      <c r="M85" s="56">
        <f t="shared" ref="M85:M95" si="20">H85-I85</f>
        <v>14</v>
      </c>
    </row>
    <row r="86" spans="1:13" ht="16.5" x14ac:dyDescent="0.3">
      <c r="A86" s="86">
        <v>2</v>
      </c>
      <c r="B86" s="88" t="s">
        <v>23</v>
      </c>
      <c r="C86" s="46">
        <v>1</v>
      </c>
      <c r="D86" s="46">
        <v>1</v>
      </c>
      <c r="E86" s="46">
        <v>2</v>
      </c>
      <c r="F86" s="46">
        <v>1</v>
      </c>
      <c r="G86" s="46">
        <v>0</v>
      </c>
      <c r="H86" s="78">
        <v>18</v>
      </c>
      <c r="I86" s="78">
        <v>4</v>
      </c>
      <c r="J86" s="18">
        <f t="shared" si="17"/>
        <v>4.5</v>
      </c>
      <c r="K86" s="9" t="e">
        <f t="shared" si="18"/>
        <v>#DIV/0!</v>
      </c>
      <c r="L86" s="56">
        <f t="shared" si="19"/>
        <v>1</v>
      </c>
      <c r="M86" s="56">
        <f t="shared" si="20"/>
        <v>14</v>
      </c>
    </row>
    <row r="87" spans="1:13" ht="16.5" x14ac:dyDescent="0.3">
      <c r="A87" s="86">
        <v>3</v>
      </c>
      <c r="B87" s="88" t="s">
        <v>31</v>
      </c>
      <c r="C87" s="46">
        <v>2</v>
      </c>
      <c r="D87" s="46">
        <v>2</v>
      </c>
      <c r="E87" s="46">
        <v>4</v>
      </c>
      <c r="F87" s="46">
        <v>2</v>
      </c>
      <c r="G87" s="46">
        <v>0</v>
      </c>
      <c r="H87" s="46">
        <v>36</v>
      </c>
      <c r="I87" s="46">
        <v>10</v>
      </c>
      <c r="J87" s="18">
        <f t="shared" si="17"/>
        <v>3.6</v>
      </c>
      <c r="K87" s="9" t="e">
        <f t="shared" si="18"/>
        <v>#DIV/0!</v>
      </c>
      <c r="L87" s="56">
        <f t="shared" si="19"/>
        <v>2</v>
      </c>
      <c r="M87" s="56">
        <f t="shared" si="20"/>
        <v>26</v>
      </c>
    </row>
    <row r="88" spans="1:13" ht="16.5" x14ac:dyDescent="0.3">
      <c r="A88" s="86">
        <v>4</v>
      </c>
      <c r="B88" s="88" t="s">
        <v>37</v>
      </c>
      <c r="C88" s="46">
        <v>1</v>
      </c>
      <c r="D88" s="46">
        <v>1</v>
      </c>
      <c r="E88" s="46">
        <v>2</v>
      </c>
      <c r="F88" s="46">
        <v>1</v>
      </c>
      <c r="G88" s="46">
        <v>0</v>
      </c>
      <c r="H88" s="46">
        <v>18</v>
      </c>
      <c r="I88" s="46">
        <v>5</v>
      </c>
      <c r="J88" s="18">
        <f t="shared" si="17"/>
        <v>3.6</v>
      </c>
      <c r="K88" s="9" t="e">
        <f t="shared" si="18"/>
        <v>#DIV/0!</v>
      </c>
      <c r="L88" s="56">
        <f t="shared" si="19"/>
        <v>1</v>
      </c>
      <c r="M88" s="56">
        <f t="shared" si="20"/>
        <v>13</v>
      </c>
    </row>
    <row r="89" spans="1:13" ht="16.5" x14ac:dyDescent="0.3">
      <c r="A89" s="86">
        <v>5</v>
      </c>
      <c r="B89" s="88" t="s">
        <v>51</v>
      </c>
      <c r="C89" s="46">
        <v>2</v>
      </c>
      <c r="D89" s="46">
        <v>2</v>
      </c>
      <c r="E89" s="46">
        <v>4</v>
      </c>
      <c r="F89" s="46">
        <v>2</v>
      </c>
      <c r="G89" s="46">
        <v>0</v>
      </c>
      <c r="H89" s="46">
        <v>36</v>
      </c>
      <c r="I89" s="46">
        <v>14</v>
      </c>
      <c r="J89" s="18">
        <f t="shared" si="17"/>
        <v>2.5714285714285716</v>
      </c>
      <c r="K89" s="9" t="e">
        <f t="shared" si="18"/>
        <v>#DIV/0!</v>
      </c>
      <c r="L89" s="56">
        <f t="shared" si="19"/>
        <v>2</v>
      </c>
      <c r="M89" s="56">
        <f t="shared" si="20"/>
        <v>22</v>
      </c>
    </row>
    <row r="90" spans="1:13" ht="16.5" x14ac:dyDescent="0.3">
      <c r="A90" s="86">
        <v>6</v>
      </c>
      <c r="B90" s="88" t="s">
        <v>26</v>
      </c>
      <c r="C90" s="63">
        <v>2</v>
      </c>
      <c r="D90" s="63">
        <v>2</v>
      </c>
      <c r="E90" s="63">
        <v>4</v>
      </c>
      <c r="F90" s="63">
        <v>2</v>
      </c>
      <c r="G90" s="63">
        <v>0</v>
      </c>
      <c r="H90" s="63">
        <v>36</v>
      </c>
      <c r="I90" s="63">
        <v>16</v>
      </c>
      <c r="J90" s="18">
        <f t="shared" si="17"/>
        <v>2.25</v>
      </c>
      <c r="K90" s="9" t="e">
        <f t="shared" si="18"/>
        <v>#DIV/0!</v>
      </c>
      <c r="L90" s="56">
        <f t="shared" si="19"/>
        <v>2</v>
      </c>
      <c r="M90" s="56">
        <f t="shared" si="20"/>
        <v>20</v>
      </c>
    </row>
    <row r="91" spans="1:13" ht="16.5" x14ac:dyDescent="0.3">
      <c r="A91" s="86">
        <v>7</v>
      </c>
      <c r="B91" s="89" t="s">
        <v>49</v>
      </c>
      <c r="C91" s="46">
        <v>2</v>
      </c>
      <c r="D91" s="46">
        <v>2</v>
      </c>
      <c r="E91" s="46">
        <v>4</v>
      </c>
      <c r="F91" s="46">
        <v>2</v>
      </c>
      <c r="G91" s="46">
        <v>0</v>
      </c>
      <c r="H91" s="46">
        <v>36</v>
      </c>
      <c r="I91" s="46">
        <v>16</v>
      </c>
      <c r="J91" s="18">
        <f t="shared" si="17"/>
        <v>2.25</v>
      </c>
      <c r="K91" s="9" t="e">
        <f t="shared" si="18"/>
        <v>#DIV/0!</v>
      </c>
      <c r="L91" s="56">
        <f t="shared" si="19"/>
        <v>2</v>
      </c>
      <c r="M91" s="56">
        <f t="shared" si="20"/>
        <v>20</v>
      </c>
    </row>
    <row r="92" spans="1:13" ht="16.5" x14ac:dyDescent="0.3">
      <c r="A92" s="86">
        <v>8</v>
      </c>
      <c r="B92" s="88" t="s">
        <v>34</v>
      </c>
      <c r="C92" s="63">
        <v>2</v>
      </c>
      <c r="D92" s="63">
        <v>2</v>
      </c>
      <c r="E92" s="63">
        <v>4</v>
      </c>
      <c r="F92" s="63">
        <v>2</v>
      </c>
      <c r="G92" s="63">
        <v>0</v>
      </c>
      <c r="H92" s="63">
        <v>36</v>
      </c>
      <c r="I92" s="63">
        <v>20</v>
      </c>
      <c r="J92" s="18">
        <f t="shared" si="17"/>
        <v>1.8</v>
      </c>
      <c r="K92" s="9" t="e">
        <f t="shared" si="18"/>
        <v>#DIV/0!</v>
      </c>
      <c r="L92" s="56">
        <f t="shared" si="19"/>
        <v>2</v>
      </c>
      <c r="M92" s="56">
        <f t="shared" si="20"/>
        <v>16</v>
      </c>
    </row>
    <row r="93" spans="1:13" ht="16.5" x14ac:dyDescent="0.3">
      <c r="A93" s="86">
        <v>9</v>
      </c>
      <c r="B93" s="85" t="s">
        <v>54</v>
      </c>
      <c r="C93" s="63">
        <v>2</v>
      </c>
      <c r="D93" s="63">
        <v>2</v>
      </c>
      <c r="E93" s="63">
        <v>4</v>
      </c>
      <c r="F93" s="63">
        <v>2</v>
      </c>
      <c r="G93" s="63">
        <v>0</v>
      </c>
      <c r="H93" s="63">
        <f>19+18</f>
        <v>37</v>
      </c>
      <c r="I93" s="63">
        <v>24</v>
      </c>
      <c r="J93" s="18">
        <f t="shared" si="17"/>
        <v>1.5416666666666667</v>
      </c>
      <c r="K93" s="9" t="e">
        <f t="shared" si="18"/>
        <v>#DIV/0!</v>
      </c>
      <c r="L93" s="56">
        <f t="shared" si="19"/>
        <v>2</v>
      </c>
      <c r="M93" s="56">
        <f t="shared" si="20"/>
        <v>13</v>
      </c>
    </row>
    <row r="94" spans="1:13" ht="16.5" x14ac:dyDescent="0.3">
      <c r="A94" s="86">
        <v>10</v>
      </c>
      <c r="B94" s="88" t="s">
        <v>47</v>
      </c>
      <c r="C94" s="46">
        <v>1</v>
      </c>
      <c r="D94" s="46">
        <v>1</v>
      </c>
      <c r="E94" s="46">
        <v>2</v>
      </c>
      <c r="F94" s="46">
        <v>1</v>
      </c>
      <c r="G94" s="46">
        <v>0</v>
      </c>
      <c r="H94" s="46">
        <v>18</v>
      </c>
      <c r="I94" s="46">
        <v>15</v>
      </c>
      <c r="J94" s="18">
        <f t="shared" si="17"/>
        <v>1.2</v>
      </c>
      <c r="K94" s="9" t="e">
        <f t="shared" si="18"/>
        <v>#DIV/0!</v>
      </c>
      <c r="L94" s="56">
        <f t="shared" si="19"/>
        <v>1</v>
      </c>
      <c r="M94" s="56">
        <f t="shared" si="20"/>
        <v>3</v>
      </c>
    </row>
    <row r="95" spans="1:13" ht="16.5" x14ac:dyDescent="0.3">
      <c r="A95" s="86">
        <v>11</v>
      </c>
      <c r="B95" s="88" t="s">
        <v>11</v>
      </c>
      <c r="C95" s="46">
        <v>2</v>
      </c>
      <c r="D95" s="46">
        <v>1</v>
      </c>
      <c r="E95" s="46">
        <v>3</v>
      </c>
      <c r="F95" s="46">
        <v>1</v>
      </c>
      <c r="G95" s="46">
        <v>1</v>
      </c>
      <c r="H95" s="46">
        <v>36</v>
      </c>
      <c r="I95" s="46">
        <v>29</v>
      </c>
      <c r="J95" s="18">
        <f t="shared" si="17"/>
        <v>1.2413793103448276</v>
      </c>
      <c r="K95" s="9">
        <f t="shared" si="18"/>
        <v>1</v>
      </c>
      <c r="L95" s="56">
        <f t="shared" si="19"/>
        <v>0</v>
      </c>
      <c r="M95" s="56">
        <f t="shared" si="20"/>
        <v>7</v>
      </c>
    </row>
    <row r="96" spans="1:13" ht="15.75" thickBot="1" x14ac:dyDescent="0.3">
      <c r="K96" s="68"/>
    </row>
    <row r="97" spans="1:13" ht="15.75" thickBot="1" x14ac:dyDescent="0.3">
      <c r="A97" s="47"/>
      <c r="B97" s="176" t="s">
        <v>58</v>
      </c>
      <c r="C97" s="177"/>
      <c r="D97" s="177"/>
      <c r="E97" s="177"/>
      <c r="F97" s="177"/>
      <c r="G97" s="177"/>
      <c r="H97" s="177"/>
      <c r="I97" s="177"/>
      <c r="J97" s="177"/>
      <c r="K97" s="177"/>
    </row>
    <row r="98" spans="1:13" ht="25.5" x14ac:dyDescent="0.25">
      <c r="A98" s="58" t="s">
        <v>59</v>
      </c>
      <c r="B98" s="30" t="s">
        <v>1</v>
      </c>
      <c r="C98" s="26" t="s">
        <v>2</v>
      </c>
      <c r="D98" s="26" t="s">
        <v>3</v>
      </c>
      <c r="E98" s="26" t="s">
        <v>4</v>
      </c>
      <c r="F98" s="26" t="s">
        <v>5</v>
      </c>
      <c r="G98" s="26" t="s">
        <v>6</v>
      </c>
      <c r="H98" s="26" t="s">
        <v>7</v>
      </c>
      <c r="I98" s="26" t="s">
        <v>8</v>
      </c>
      <c r="J98" s="28" t="s">
        <v>9</v>
      </c>
      <c r="K98" s="28" t="s">
        <v>10</v>
      </c>
      <c r="L98" s="57" t="s">
        <v>62</v>
      </c>
      <c r="M98" s="57" t="s">
        <v>63</v>
      </c>
    </row>
    <row r="99" spans="1:13" ht="16.5" x14ac:dyDescent="0.3">
      <c r="A99" s="86">
        <v>1</v>
      </c>
      <c r="B99" s="84" t="s">
        <v>71</v>
      </c>
      <c r="C99" s="53">
        <v>2</v>
      </c>
      <c r="D99" s="53">
        <v>1</v>
      </c>
      <c r="E99" s="53">
        <v>3</v>
      </c>
      <c r="F99" s="53">
        <v>1</v>
      </c>
      <c r="G99" s="53">
        <v>1</v>
      </c>
      <c r="H99" s="53">
        <v>28</v>
      </c>
      <c r="I99" s="53">
        <v>22</v>
      </c>
      <c r="J99" s="18">
        <f t="shared" ref="J99:J109" si="21">H99/I99</f>
        <v>1.2727272727272727</v>
      </c>
      <c r="K99" s="9">
        <f t="shared" ref="K99:K109" si="22">F99/G99</f>
        <v>1</v>
      </c>
      <c r="L99" s="56">
        <f t="shared" ref="L99:L109" si="23">F99-G99</f>
        <v>0</v>
      </c>
      <c r="M99" s="56">
        <f t="shared" ref="M99:M109" si="24">H99-I99</f>
        <v>6</v>
      </c>
    </row>
    <row r="100" spans="1:13" ht="16.5" x14ac:dyDescent="0.3">
      <c r="A100" s="86">
        <v>2</v>
      </c>
      <c r="B100" s="90" t="s">
        <v>27</v>
      </c>
      <c r="C100" s="64">
        <v>2</v>
      </c>
      <c r="D100" s="64">
        <v>1</v>
      </c>
      <c r="E100" s="64">
        <v>3</v>
      </c>
      <c r="F100" s="64">
        <v>1</v>
      </c>
      <c r="G100" s="64">
        <v>1</v>
      </c>
      <c r="H100" s="64">
        <f>13+18</f>
        <v>31</v>
      </c>
      <c r="I100" s="64">
        <v>25</v>
      </c>
      <c r="J100" s="18">
        <f t="shared" si="21"/>
        <v>1.24</v>
      </c>
      <c r="K100" s="9">
        <f t="shared" si="22"/>
        <v>1</v>
      </c>
      <c r="L100" s="56">
        <f t="shared" si="23"/>
        <v>0</v>
      </c>
      <c r="M100" s="56">
        <f t="shared" si="24"/>
        <v>6</v>
      </c>
    </row>
    <row r="101" spans="1:13" ht="16.5" x14ac:dyDescent="0.3">
      <c r="A101" s="86">
        <v>3</v>
      </c>
      <c r="B101" s="87" t="s">
        <v>64</v>
      </c>
      <c r="C101" s="64">
        <v>2</v>
      </c>
      <c r="D101" s="64">
        <v>1</v>
      </c>
      <c r="E101" s="64">
        <v>3</v>
      </c>
      <c r="F101" s="64">
        <v>1</v>
      </c>
      <c r="G101" s="64">
        <v>1</v>
      </c>
      <c r="H101" s="77">
        <v>25</v>
      </c>
      <c r="I101" s="77">
        <v>26</v>
      </c>
      <c r="J101" s="18">
        <f t="shared" si="21"/>
        <v>0.96153846153846156</v>
      </c>
      <c r="K101" s="9">
        <f t="shared" si="22"/>
        <v>1</v>
      </c>
      <c r="L101" s="56">
        <f t="shared" si="23"/>
        <v>0</v>
      </c>
      <c r="M101" s="56">
        <f t="shared" si="24"/>
        <v>-1</v>
      </c>
    </row>
    <row r="102" spans="1:13" ht="16.5" x14ac:dyDescent="0.3">
      <c r="A102" s="86">
        <v>4</v>
      </c>
      <c r="B102" s="91" t="s">
        <v>48</v>
      </c>
      <c r="C102" s="53">
        <v>2</v>
      </c>
      <c r="D102" s="53">
        <v>1</v>
      </c>
      <c r="E102" s="53">
        <v>3</v>
      </c>
      <c r="F102" s="53">
        <v>1</v>
      </c>
      <c r="G102" s="53">
        <v>1</v>
      </c>
      <c r="H102" s="53">
        <v>27</v>
      </c>
      <c r="I102" s="53">
        <v>29</v>
      </c>
      <c r="J102" s="18">
        <f t="shared" si="21"/>
        <v>0.93103448275862066</v>
      </c>
      <c r="K102" s="9">
        <f t="shared" si="22"/>
        <v>1</v>
      </c>
      <c r="L102" s="56">
        <f t="shared" si="23"/>
        <v>0</v>
      </c>
      <c r="M102" s="56">
        <f t="shared" si="24"/>
        <v>-2</v>
      </c>
    </row>
    <row r="103" spans="1:13" ht="16.5" x14ac:dyDescent="0.3">
      <c r="A103" s="86">
        <v>5</v>
      </c>
      <c r="B103" s="90" t="s">
        <v>32</v>
      </c>
      <c r="C103" s="53">
        <v>2</v>
      </c>
      <c r="D103" s="53">
        <v>1</v>
      </c>
      <c r="E103" s="53">
        <v>3</v>
      </c>
      <c r="F103" s="53">
        <v>1</v>
      </c>
      <c r="G103" s="53">
        <v>1</v>
      </c>
      <c r="H103" s="53">
        <v>25</v>
      </c>
      <c r="I103" s="53">
        <v>27</v>
      </c>
      <c r="J103" s="18">
        <f t="shared" si="21"/>
        <v>0.92592592592592593</v>
      </c>
      <c r="K103" s="9">
        <f t="shared" si="22"/>
        <v>1</v>
      </c>
      <c r="L103" s="56">
        <f t="shared" si="23"/>
        <v>0</v>
      </c>
      <c r="M103" s="56">
        <f t="shared" si="24"/>
        <v>-2</v>
      </c>
    </row>
    <row r="104" spans="1:13" ht="16.5" x14ac:dyDescent="0.3">
      <c r="A104" s="86">
        <v>6</v>
      </c>
      <c r="B104" s="91" t="s">
        <v>33</v>
      </c>
      <c r="C104" s="53">
        <v>2</v>
      </c>
      <c r="D104" s="53">
        <v>1</v>
      </c>
      <c r="E104" s="53">
        <v>3</v>
      </c>
      <c r="F104" s="53">
        <v>1</v>
      </c>
      <c r="G104" s="53">
        <v>1</v>
      </c>
      <c r="H104" s="53">
        <v>33</v>
      </c>
      <c r="I104" s="53">
        <v>36</v>
      </c>
      <c r="J104" s="18">
        <f t="shared" si="21"/>
        <v>0.91666666666666663</v>
      </c>
      <c r="K104" s="9">
        <f t="shared" si="22"/>
        <v>1</v>
      </c>
      <c r="L104" s="56">
        <f t="shared" si="23"/>
        <v>0</v>
      </c>
      <c r="M104" s="56">
        <f t="shared" si="24"/>
        <v>-3</v>
      </c>
    </row>
    <row r="105" spans="1:13" ht="16.5" x14ac:dyDescent="0.3">
      <c r="A105" s="86">
        <v>7</v>
      </c>
      <c r="B105" s="84" t="s">
        <v>17</v>
      </c>
      <c r="C105" s="64">
        <v>2</v>
      </c>
      <c r="D105" s="64">
        <v>1</v>
      </c>
      <c r="E105" s="64">
        <v>3</v>
      </c>
      <c r="F105" s="64">
        <v>1</v>
      </c>
      <c r="G105" s="64">
        <v>1</v>
      </c>
      <c r="H105" s="77">
        <v>24</v>
      </c>
      <c r="I105" s="77">
        <v>31</v>
      </c>
      <c r="J105" s="18">
        <f t="shared" si="21"/>
        <v>0.77419354838709675</v>
      </c>
      <c r="K105" s="9">
        <f t="shared" si="22"/>
        <v>1</v>
      </c>
      <c r="L105" s="56">
        <f t="shared" si="23"/>
        <v>0</v>
      </c>
      <c r="M105" s="56">
        <f t="shared" si="24"/>
        <v>-7</v>
      </c>
    </row>
    <row r="106" spans="1:13" ht="16.5" x14ac:dyDescent="0.3">
      <c r="A106" s="86">
        <v>8</v>
      </c>
      <c r="B106" s="90" t="s">
        <v>40</v>
      </c>
      <c r="C106" s="53">
        <v>1</v>
      </c>
      <c r="D106" s="53">
        <v>0</v>
      </c>
      <c r="E106" s="53">
        <v>1</v>
      </c>
      <c r="F106" s="53">
        <v>0</v>
      </c>
      <c r="G106" s="53">
        <v>1</v>
      </c>
      <c r="H106" s="53">
        <v>15</v>
      </c>
      <c r="I106" s="53">
        <v>18</v>
      </c>
      <c r="J106" s="18">
        <f t="shared" si="21"/>
        <v>0.83333333333333337</v>
      </c>
      <c r="K106" s="9">
        <f t="shared" si="22"/>
        <v>0</v>
      </c>
      <c r="L106" s="56">
        <f t="shared" si="23"/>
        <v>-1</v>
      </c>
      <c r="M106" s="56">
        <f t="shared" si="24"/>
        <v>-3</v>
      </c>
    </row>
    <row r="107" spans="1:13" ht="16.5" x14ac:dyDescent="0.3">
      <c r="A107" s="86">
        <v>9</v>
      </c>
      <c r="B107" s="84" t="s">
        <v>55</v>
      </c>
      <c r="C107" s="53">
        <v>1</v>
      </c>
      <c r="D107" s="53">
        <v>0</v>
      </c>
      <c r="E107" s="53">
        <v>1</v>
      </c>
      <c r="F107" s="53">
        <v>0</v>
      </c>
      <c r="G107" s="53">
        <v>1</v>
      </c>
      <c r="H107" s="55">
        <v>5</v>
      </c>
      <c r="I107" s="55">
        <v>18</v>
      </c>
      <c r="J107" s="18">
        <f t="shared" si="21"/>
        <v>0.27777777777777779</v>
      </c>
      <c r="K107" s="9">
        <f t="shared" si="22"/>
        <v>0</v>
      </c>
      <c r="L107" s="56">
        <f t="shared" si="23"/>
        <v>-1</v>
      </c>
      <c r="M107" s="56">
        <f t="shared" si="24"/>
        <v>-13</v>
      </c>
    </row>
    <row r="108" spans="1:13" ht="16.5" x14ac:dyDescent="0.3">
      <c r="A108" s="86">
        <v>10</v>
      </c>
      <c r="B108" s="84" t="s">
        <v>35</v>
      </c>
      <c r="C108" s="53">
        <v>1</v>
      </c>
      <c r="D108" s="53">
        <v>0</v>
      </c>
      <c r="E108" s="53">
        <v>1</v>
      </c>
      <c r="F108" s="53">
        <v>0</v>
      </c>
      <c r="G108" s="53">
        <v>1</v>
      </c>
      <c r="H108" s="53">
        <v>4</v>
      </c>
      <c r="I108" s="53">
        <v>18</v>
      </c>
      <c r="J108" s="18">
        <f t="shared" si="21"/>
        <v>0.22222222222222221</v>
      </c>
      <c r="K108" s="9">
        <f t="shared" si="22"/>
        <v>0</v>
      </c>
      <c r="L108" s="56">
        <f t="shared" si="23"/>
        <v>-1</v>
      </c>
      <c r="M108" s="56">
        <f t="shared" si="24"/>
        <v>-14</v>
      </c>
    </row>
    <row r="109" spans="1:13" ht="16.5" x14ac:dyDescent="0.3">
      <c r="A109" s="86">
        <v>11</v>
      </c>
      <c r="B109" s="84" t="s">
        <v>36</v>
      </c>
      <c r="C109" s="53">
        <v>1</v>
      </c>
      <c r="D109" s="53">
        <v>0</v>
      </c>
      <c r="E109" s="53">
        <v>1</v>
      </c>
      <c r="F109" s="53">
        <v>0</v>
      </c>
      <c r="G109" s="53">
        <v>1</v>
      </c>
      <c r="H109" s="53">
        <v>4</v>
      </c>
      <c r="I109" s="53">
        <v>18</v>
      </c>
      <c r="J109" s="18">
        <f t="shared" si="21"/>
        <v>0.22222222222222221</v>
      </c>
      <c r="K109" s="9">
        <f t="shared" si="22"/>
        <v>0</v>
      </c>
      <c r="L109" s="56">
        <f t="shared" si="23"/>
        <v>-1</v>
      </c>
      <c r="M109" s="56">
        <f t="shared" si="24"/>
        <v>-14</v>
      </c>
    </row>
  </sheetData>
  <sortState xmlns:xlrd2="http://schemas.microsoft.com/office/spreadsheetml/2017/richdata2" ref="B85:M95">
    <sortCondition descending="1" ref="K85:K95"/>
    <sortCondition descending="1" ref="J85:J95"/>
    <sortCondition descending="1" ref="L85:L95"/>
    <sortCondition descending="1" ref="M85:M95"/>
  </sortState>
  <mergeCells count="14">
    <mergeCell ref="B83:K83"/>
    <mergeCell ref="B97:K97"/>
    <mergeCell ref="B2:K2"/>
    <mergeCell ref="B3:K3"/>
    <mergeCell ref="B10:K10"/>
    <mergeCell ref="B17:K17"/>
    <mergeCell ref="B24:K24"/>
    <mergeCell ref="B31:K31"/>
    <mergeCell ref="B38:K38"/>
    <mergeCell ref="B46:K46"/>
    <mergeCell ref="B53:K53"/>
    <mergeCell ref="B60:K60"/>
    <mergeCell ref="B67:K67"/>
    <mergeCell ref="B74:K7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4X4 INFANTO</vt:lpstr>
      <vt:lpstr>INFANTO</vt:lpstr>
      <vt:lpstr>4x4JUVENIL</vt:lpstr>
      <vt:lpstr>JUVENIL FEM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Jogos tvSE</dc:creator>
  <cp:lastModifiedBy>Leandro Corrêa</cp:lastModifiedBy>
  <cp:lastPrinted>2024-10-22T14:48:56Z</cp:lastPrinted>
  <dcterms:created xsi:type="dcterms:W3CDTF">2008-05-10T09:35:11Z</dcterms:created>
  <dcterms:modified xsi:type="dcterms:W3CDTF">2024-10-23T08:39:31Z</dcterms:modified>
</cp:coreProperties>
</file>